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kwhae\OneDrive\Bureaublad\VBBL\"/>
    </mc:Choice>
  </mc:AlternateContent>
  <xr:revisionPtr revIDLastSave="0" documentId="8_{7DC59E6E-4D58-4376-89BD-C1C541761AC5}" xr6:coauthVersionLast="47" xr6:coauthVersionMax="47" xr10:uidLastSave="{00000000-0000-0000-0000-000000000000}"/>
  <bookViews>
    <workbookView xWindow="20550" yWindow="0" windowWidth="21660" windowHeight="16035" xr2:uid="{00000000-000D-0000-FFFF-FFFF00000000}"/>
  </bookViews>
  <sheets>
    <sheet name="Wedstrijden" sheetId="1" r:id="rId1"/>
    <sheet name="Programma" sheetId="3" r:id="rId2"/>
    <sheet name="Spelers" sheetId="2" r:id="rId3"/>
  </sheets>
  <definedNames>
    <definedName name="_xlnm._FilterDatabase" localSheetId="2" hidden="1">Spelers!$A$17:$E$19</definedName>
    <definedName name="_xlnm._FilterDatabase" localSheetId="0" hidden="1">Wedstrijden!$B$7:$Q$11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8" i="1" l="1"/>
  <c r="Q109" i="1"/>
  <c r="Q107" i="1"/>
  <c r="I108" i="1"/>
  <c r="I109" i="1"/>
  <c r="I107" i="1"/>
  <c r="Q101" i="1"/>
  <c r="Q102" i="1"/>
  <c r="Q100" i="1"/>
  <c r="I101" i="1"/>
  <c r="I102" i="1"/>
  <c r="I100" i="1"/>
  <c r="Q96" i="1"/>
  <c r="Q97" i="1"/>
  <c r="Q95" i="1"/>
  <c r="I96" i="1"/>
  <c r="I97" i="1"/>
  <c r="I95" i="1"/>
  <c r="Q184" i="1"/>
  <c r="Q185" i="1"/>
  <c r="Q183" i="1"/>
  <c r="I184" i="1"/>
  <c r="I185" i="1"/>
  <c r="I183" i="1"/>
  <c r="I178" i="1"/>
  <c r="Q177" i="1"/>
  <c r="Q178" i="1"/>
  <c r="Q176" i="1"/>
  <c r="I177" i="1"/>
  <c r="I176" i="1"/>
  <c r="Q170" i="1"/>
  <c r="Q171" i="1"/>
  <c r="Q169" i="1"/>
  <c r="I170" i="1"/>
  <c r="I171" i="1"/>
  <c r="I169" i="1"/>
  <c r="Q165" i="1"/>
  <c r="Q166" i="1"/>
  <c r="Q164" i="1"/>
  <c r="I165" i="1"/>
  <c r="I166" i="1"/>
  <c r="I164" i="1"/>
  <c r="E8" i="2" l="1"/>
  <c r="W17" i="1" l="1"/>
  <c r="W16" i="1"/>
  <c r="W15" i="1"/>
  <c r="E28" i="2" l="1"/>
  <c r="E44" i="2" l="1"/>
  <c r="E43" i="2"/>
  <c r="E42" i="2"/>
  <c r="E67" i="2"/>
  <c r="E11" i="2" l="1"/>
  <c r="E74" i="2" l="1"/>
  <c r="E69" i="2"/>
  <c r="E73" i="2"/>
  <c r="H80" i="1" l="1"/>
  <c r="H81" i="1"/>
  <c r="Q75" i="1"/>
  <c r="E71" i="2"/>
  <c r="E70" i="2"/>
  <c r="E66" i="2"/>
  <c r="E45" i="2" l="1"/>
  <c r="E48" i="2"/>
  <c r="E49" i="2"/>
  <c r="Q70" i="1"/>
  <c r="Q63" i="1"/>
  <c r="Q68" i="1"/>
  <c r="H69" i="1"/>
  <c r="H70" i="1"/>
  <c r="H68" i="1"/>
  <c r="E26" i="2"/>
  <c r="E25" i="2"/>
  <c r="E24" i="2"/>
  <c r="E54" i="2" l="1"/>
  <c r="E52" i="2"/>
  <c r="E53" i="2"/>
  <c r="E23" i="2"/>
  <c r="E22" i="2"/>
  <c r="E21" i="2"/>
  <c r="E60" i="2" l="1"/>
  <c r="E63" i="2" l="1"/>
  <c r="E72" i="2"/>
  <c r="E47" i="2"/>
  <c r="E62" i="2" l="1"/>
  <c r="E55" i="2"/>
  <c r="E56" i="2"/>
  <c r="E50" i="2"/>
  <c r="E7" i="2" l="1"/>
  <c r="E32" i="2" l="1"/>
  <c r="H43" i="1" l="1"/>
  <c r="H42" i="1"/>
  <c r="H41" i="1"/>
  <c r="P37" i="1"/>
  <c r="P36" i="1"/>
  <c r="P35" i="1"/>
  <c r="H37" i="1"/>
  <c r="H36" i="1"/>
  <c r="H35" i="1"/>
  <c r="H30" i="1"/>
  <c r="H31" i="1"/>
  <c r="H29" i="1"/>
  <c r="P16" i="1"/>
  <c r="P15" i="1"/>
  <c r="P14" i="1"/>
  <c r="H16" i="1"/>
  <c r="H15" i="1"/>
  <c r="H14" i="1"/>
  <c r="P10" i="1"/>
  <c r="P9" i="1"/>
  <c r="P8" i="1"/>
  <c r="H120" i="1" l="1"/>
  <c r="H121" i="1"/>
  <c r="W20" i="1" l="1"/>
  <c r="W21" i="1"/>
  <c r="W19" i="1"/>
  <c r="W22" i="1"/>
  <c r="W12" i="1"/>
  <c r="W11" i="1"/>
  <c r="W13" i="1"/>
  <c r="W7" i="1"/>
  <c r="W8" i="1"/>
  <c r="W9" i="1"/>
  <c r="E10" i="2" l="1"/>
  <c r="H119" i="1" l="1"/>
  <c r="P145" i="1"/>
  <c r="P152" i="1"/>
  <c r="P151" i="1"/>
  <c r="P150" i="1"/>
  <c r="H152" i="1"/>
  <c r="H151" i="1"/>
  <c r="H150" i="1"/>
  <c r="H146" i="1"/>
  <c r="H145" i="1"/>
  <c r="H144" i="1"/>
  <c r="P140" i="1"/>
  <c r="P139" i="1"/>
  <c r="P138" i="1"/>
  <c r="H140" i="1"/>
  <c r="H139" i="1"/>
  <c r="H138" i="1"/>
  <c r="P133" i="1"/>
  <c r="P132" i="1"/>
  <c r="P131" i="1"/>
  <c r="H133" i="1"/>
  <c r="H132" i="1"/>
  <c r="H131" i="1"/>
  <c r="P127" i="1"/>
  <c r="P126" i="1"/>
  <c r="P125" i="1"/>
  <c r="H127" i="1"/>
  <c r="H126" i="1"/>
  <c r="H125" i="1"/>
  <c r="P88" i="1"/>
  <c r="P87" i="1"/>
  <c r="P86" i="1"/>
  <c r="H88" i="1"/>
  <c r="H87" i="1"/>
  <c r="H86" i="1"/>
  <c r="P82" i="1"/>
  <c r="P81" i="1"/>
  <c r="P80" i="1"/>
  <c r="H82" i="1"/>
  <c r="P76" i="1"/>
  <c r="P75" i="1"/>
  <c r="P74" i="1"/>
  <c r="H75" i="1"/>
  <c r="H74" i="1"/>
  <c r="P70" i="1"/>
  <c r="P69" i="1"/>
  <c r="P68" i="1"/>
  <c r="H63" i="1"/>
  <c r="H62" i="1"/>
  <c r="H61" i="1"/>
  <c r="P56" i="1"/>
  <c r="P55" i="1"/>
  <c r="P54" i="1"/>
  <c r="P50" i="1"/>
  <c r="P49" i="1"/>
  <c r="P48" i="1"/>
  <c r="H50" i="1"/>
  <c r="H49" i="1"/>
  <c r="H48" i="1"/>
  <c r="P43" i="1"/>
  <c r="P42" i="1"/>
  <c r="P41" i="1"/>
  <c r="P30" i="1"/>
  <c r="Q89" i="1" l="1"/>
  <c r="I86" i="1"/>
  <c r="I89" i="1" l="1"/>
  <c r="W128" i="1" l="1"/>
  <c r="W130" i="1"/>
  <c r="W129" i="1"/>
  <c r="W127" i="1"/>
  <c r="P121" i="1" l="1"/>
  <c r="I121" i="1"/>
  <c r="Q120" i="1"/>
  <c r="P120" i="1"/>
  <c r="Q119" i="1"/>
  <c r="P119" i="1"/>
  <c r="W122" i="1"/>
  <c r="W121" i="1"/>
  <c r="W120" i="1"/>
  <c r="Q122" i="1" l="1"/>
  <c r="I122" i="1"/>
  <c r="P158" i="1" l="1"/>
  <c r="H158" i="1"/>
  <c r="Q157" i="1"/>
  <c r="Q159" i="1" s="1"/>
  <c r="P157" i="1"/>
  <c r="H157" i="1"/>
  <c r="P156" i="1"/>
  <c r="H156" i="1"/>
  <c r="Q152" i="1"/>
  <c r="Q146" i="1"/>
  <c r="P146" i="1"/>
  <c r="Q145" i="1"/>
  <c r="I145" i="1"/>
  <c r="Q144" i="1"/>
  <c r="P144" i="1"/>
  <c r="I144" i="1"/>
  <c r="Q140" i="1"/>
  <c r="I139" i="1"/>
  <c r="Q138" i="1"/>
  <c r="Q133" i="1"/>
  <c r="Q131" i="1"/>
  <c r="Q127" i="1"/>
  <c r="Q126" i="1"/>
  <c r="I125" i="1"/>
  <c r="H8" i="1"/>
  <c r="H9" i="1"/>
  <c r="Q81" i="1"/>
  <c r="I83" i="1"/>
  <c r="Q80" i="1"/>
  <c r="I74" i="1"/>
  <c r="I71" i="1"/>
  <c r="P63" i="1"/>
  <c r="I63" i="1"/>
  <c r="P62" i="1"/>
  <c r="Q64" i="1"/>
  <c r="P61" i="1"/>
  <c r="I61" i="1"/>
  <c r="I56" i="1"/>
  <c r="H56" i="1"/>
  <c r="H55" i="1"/>
  <c r="H54" i="1"/>
  <c r="I50" i="1"/>
  <c r="I49" i="1"/>
  <c r="Q48" i="1"/>
  <c r="I48" i="1"/>
  <c r="Q43" i="1"/>
  <c r="Q41" i="1"/>
  <c r="Q37" i="1"/>
  <c r="I37" i="1"/>
  <c r="Q36" i="1"/>
  <c r="I35" i="1"/>
  <c r="P31" i="1"/>
  <c r="I30" i="1"/>
  <c r="Q29" i="1"/>
  <c r="P29" i="1"/>
  <c r="P22" i="1"/>
  <c r="I23" i="1"/>
  <c r="H22" i="1"/>
  <c r="Q21" i="1"/>
  <c r="P21" i="1"/>
  <c r="H21" i="1"/>
  <c r="P20" i="1"/>
  <c r="H20" i="1"/>
  <c r="I15" i="1"/>
  <c r="E65" i="2"/>
  <c r="Q38" i="1" l="1"/>
  <c r="Q77" i="1"/>
  <c r="Q128" i="1"/>
  <c r="Q51" i="1"/>
  <c r="I57" i="1"/>
  <c r="Q32" i="1"/>
  <c r="Q147" i="1"/>
  <c r="I159" i="1"/>
  <c r="Q153" i="1"/>
  <c r="I153" i="1"/>
  <c r="I147" i="1"/>
  <c r="Q141" i="1"/>
  <c r="I141" i="1"/>
  <c r="I134" i="1"/>
  <c r="I128" i="1"/>
  <c r="I77" i="1"/>
  <c r="Q57" i="1"/>
  <c r="I51" i="1"/>
  <c r="I38" i="1"/>
  <c r="I32" i="1"/>
  <c r="I17" i="1"/>
  <c r="I44" i="1"/>
  <c r="Q23" i="1"/>
  <c r="Q17" i="1"/>
  <c r="E37" i="2"/>
  <c r="E34" i="2"/>
  <c r="E38" i="2"/>
  <c r="E39" i="2"/>
  <c r="H10" i="1"/>
  <c r="I11" i="1"/>
  <c r="E61" i="2" l="1"/>
  <c r="E58" i="2"/>
  <c r="E57" i="2"/>
  <c r="E46" i="2"/>
  <c r="E35" i="2"/>
  <c r="E40" i="2"/>
  <c r="E33" i="2"/>
  <c r="E29" i="2"/>
  <c r="E30" i="2"/>
  <c r="E36" i="2"/>
  <c r="E18" i="2"/>
  <c r="E19" i="2"/>
  <c r="E14" i="2"/>
  <c r="E15" i="2"/>
  <c r="E12" i="2"/>
  <c r="E9" i="2"/>
  <c r="E13" i="2"/>
  <c r="E5" i="2"/>
  <c r="E31" i="2"/>
  <c r="E68" i="2"/>
  <c r="E6" i="2"/>
  <c r="E59" i="2"/>
  <c r="E17" i="2"/>
  <c r="Q11" i="1"/>
</calcChain>
</file>

<file path=xl/sharedStrings.xml><?xml version="1.0" encoding="utf-8"?>
<sst xmlns="http://schemas.openxmlformats.org/spreadsheetml/2006/main" count="692" uniqueCount="230">
  <si>
    <t>Beker der Pelten</t>
  </si>
  <si>
    <t>Datum</t>
  </si>
  <si>
    <t>Lidnr</t>
  </si>
  <si>
    <t>Speler</t>
  </si>
  <si>
    <t>TSC</t>
  </si>
  <si>
    <t>Brt</t>
  </si>
  <si>
    <t>Matchpunten</t>
  </si>
  <si>
    <t>GMC</t>
  </si>
  <si>
    <t>Spelers</t>
  </si>
  <si>
    <t>Naam</t>
  </si>
  <si>
    <t>TMP</t>
  </si>
  <si>
    <t>Gem</t>
  </si>
  <si>
    <t>Speelsoort</t>
  </si>
  <si>
    <t>Totaal</t>
  </si>
  <si>
    <t>Wedstr nr</t>
  </si>
  <si>
    <t>Beker der Pelten 2023</t>
  </si>
  <si>
    <t>MV48</t>
  </si>
  <si>
    <t>K</t>
  </si>
  <si>
    <t>VO06</t>
  </si>
  <si>
    <t>DP09</t>
  </si>
  <si>
    <t>PK11</t>
  </si>
  <si>
    <t>MV47</t>
  </si>
  <si>
    <t>MV03</t>
  </si>
  <si>
    <t>Coenen Gerard</t>
  </si>
  <si>
    <t>Janssen Luc</t>
  </si>
  <si>
    <t>MV09</t>
  </si>
  <si>
    <t>Vos ivo</t>
  </si>
  <si>
    <t>MV 17</t>
  </si>
  <si>
    <t>MV44</t>
  </si>
  <si>
    <t>Alders Sonja</t>
  </si>
  <si>
    <t>MV45</t>
  </si>
  <si>
    <t>Bex Irene</t>
  </si>
  <si>
    <t>MV46</t>
  </si>
  <si>
    <t>Van Amting Franky</t>
  </si>
  <si>
    <t>Scheelen Theo</t>
  </si>
  <si>
    <t>Alders Guido</t>
  </si>
  <si>
    <t>MV54</t>
  </si>
  <si>
    <t>Hurkmans Guy</t>
  </si>
  <si>
    <t>MV55</t>
  </si>
  <si>
    <t>Kums Wilfried</t>
  </si>
  <si>
    <t>MV56</t>
  </si>
  <si>
    <t>Kerkhofs Theo</t>
  </si>
  <si>
    <t>Bergs Jos</t>
  </si>
  <si>
    <t>DP01</t>
  </si>
  <si>
    <t>Verduyckt Alex</t>
  </si>
  <si>
    <t>DP04</t>
  </si>
  <si>
    <t>DP05</t>
  </si>
  <si>
    <t>Renckens Cyriel</t>
  </si>
  <si>
    <t>Frederix Marcel</t>
  </si>
  <si>
    <t>DP08</t>
  </si>
  <si>
    <t>Goossens Marcel</t>
  </si>
  <si>
    <t>DP14</t>
  </si>
  <si>
    <t>Snoeks Leon</t>
  </si>
  <si>
    <t>DP16</t>
  </si>
  <si>
    <t>PK03</t>
  </si>
  <si>
    <t>Van Gerwen Freddy</t>
  </si>
  <si>
    <t>PK12</t>
  </si>
  <si>
    <t>Smets Luc</t>
  </si>
  <si>
    <t>PK17</t>
  </si>
  <si>
    <t>Schrijvers Freddy</t>
  </si>
  <si>
    <t>OP07</t>
  </si>
  <si>
    <t>Palmers Jacky</t>
  </si>
  <si>
    <t>Van Gerven Freddy</t>
  </si>
  <si>
    <t>Vilrokx Hubert</t>
  </si>
  <si>
    <t>HA14</t>
  </si>
  <si>
    <t>Kums Tony</t>
  </si>
  <si>
    <t>HA16</t>
  </si>
  <si>
    <t>Pottel Theo</t>
  </si>
  <si>
    <t>Pellens Lea</t>
  </si>
  <si>
    <t>VO42</t>
  </si>
  <si>
    <t>Andriessen Jaak</t>
  </si>
  <si>
    <t>Thijs Francois</t>
  </si>
  <si>
    <t>Peeten Erik</t>
  </si>
  <si>
    <t>Team</t>
  </si>
  <si>
    <t>Wedstrijdpunten</t>
  </si>
  <si>
    <t>Poule</t>
  </si>
  <si>
    <t>Poulewedstrijden Laag</t>
  </si>
  <si>
    <t>Halve finale Laag</t>
  </si>
  <si>
    <t>Finale Laag</t>
  </si>
  <si>
    <t>Poulewedstrijden Hoog</t>
  </si>
  <si>
    <t>Halve finale Hoog</t>
  </si>
  <si>
    <t>Finale Hoog</t>
  </si>
  <si>
    <t>Finale Laag vs Hoog</t>
  </si>
  <si>
    <t>Poulestanden Laag</t>
  </si>
  <si>
    <t>Poulestanden Hoog</t>
  </si>
  <si>
    <t>Kalender en resultaten</t>
  </si>
  <si>
    <t>Te spelen caramboles</t>
  </si>
  <si>
    <t>Gemaakte caramboles</t>
  </si>
  <si>
    <t>Nr</t>
  </si>
  <si>
    <t>Wedstrijdnummer</t>
  </si>
  <si>
    <t>Kader</t>
  </si>
  <si>
    <t>Mpn</t>
  </si>
  <si>
    <t>TSC1</t>
  </si>
  <si>
    <t>Aangepaste te spelen caramboles</t>
  </si>
  <si>
    <t>1H</t>
  </si>
  <si>
    <t>BC De Peel 1</t>
  </si>
  <si>
    <t>2H</t>
  </si>
  <si>
    <t>Overpelt BC 1</t>
  </si>
  <si>
    <t>3H</t>
  </si>
  <si>
    <t>4H</t>
  </si>
  <si>
    <t>Verbroedering BC 1</t>
  </si>
  <si>
    <t>t Pelterke 1</t>
  </si>
  <si>
    <t>5H</t>
  </si>
  <si>
    <t>BC De Peel 2</t>
  </si>
  <si>
    <t>6H</t>
  </si>
  <si>
    <t>7H</t>
  </si>
  <si>
    <t>8H</t>
  </si>
  <si>
    <t>9H</t>
  </si>
  <si>
    <t>10H</t>
  </si>
  <si>
    <t>1L</t>
  </si>
  <si>
    <t>Overpelt BC 2</t>
  </si>
  <si>
    <t>t Pelterke 4</t>
  </si>
  <si>
    <t>2L</t>
  </si>
  <si>
    <t>Verbroedering BC 2</t>
  </si>
  <si>
    <t>3L</t>
  </si>
  <si>
    <t>4L</t>
  </si>
  <si>
    <t>t Pelterke 3</t>
  </si>
  <si>
    <t>KMV 4</t>
  </si>
  <si>
    <t>5L</t>
  </si>
  <si>
    <t>Overpelt BC 3</t>
  </si>
  <si>
    <t>6L</t>
  </si>
  <si>
    <t>7L</t>
  </si>
  <si>
    <t>KNBC 2</t>
  </si>
  <si>
    <t>t Pelterke 2</t>
  </si>
  <si>
    <t>8L</t>
  </si>
  <si>
    <t>KMV 3</t>
  </si>
  <si>
    <t>9L</t>
  </si>
  <si>
    <t>10L</t>
  </si>
  <si>
    <t>KNBC 1</t>
  </si>
  <si>
    <t>BC De Peel 3</t>
  </si>
  <si>
    <t>11L</t>
  </si>
  <si>
    <t>Verbroedering BC 3</t>
  </si>
  <si>
    <t>Hamont BC</t>
  </si>
  <si>
    <t>12L</t>
  </si>
  <si>
    <t>13L</t>
  </si>
  <si>
    <t>Poule 1L</t>
  </si>
  <si>
    <t>Poule 2L</t>
  </si>
  <si>
    <t>Poule 3L</t>
  </si>
  <si>
    <t>Poule 4L</t>
  </si>
  <si>
    <t>14L</t>
  </si>
  <si>
    <t>15L</t>
  </si>
  <si>
    <t>16L</t>
  </si>
  <si>
    <t>Laag, min. te spelen punten: 23-29-48 t/m 72</t>
  </si>
  <si>
    <t>Hoog, min. te spelen punten: 23-35-80</t>
  </si>
  <si>
    <t>Poule 1H</t>
  </si>
  <si>
    <t>Poule 2H</t>
  </si>
  <si>
    <t>KMV 1</t>
  </si>
  <si>
    <t>KMV 2</t>
  </si>
  <si>
    <t>Hermans Ludo</t>
  </si>
  <si>
    <t>DP19</t>
  </si>
  <si>
    <t>Hensen Gerard</t>
  </si>
  <si>
    <t>Programma</t>
  </si>
  <si>
    <t>vs</t>
  </si>
  <si>
    <t>Poule nr</t>
  </si>
  <si>
    <t>1/2e finale</t>
  </si>
  <si>
    <t>Finale</t>
  </si>
  <si>
    <t>DP13</t>
  </si>
  <si>
    <t>Bleyen Hugo</t>
  </si>
  <si>
    <t>Dewit Rudi</t>
  </si>
  <si>
    <t>MV57</t>
  </si>
  <si>
    <t>HA08</t>
  </si>
  <si>
    <t>Dewith Willy</t>
  </si>
  <si>
    <t>Willekens Jaccky</t>
  </si>
  <si>
    <t>Franssen Stef</t>
  </si>
  <si>
    <t>Van Hoyland Rob</t>
  </si>
  <si>
    <t>PK10</t>
  </si>
  <si>
    <t>PK09</t>
  </si>
  <si>
    <t>PK01</t>
  </si>
  <si>
    <t>OP22</t>
  </si>
  <si>
    <t>OP21</t>
  </si>
  <si>
    <t>Thijs Jeffrey</t>
  </si>
  <si>
    <t>VO19</t>
  </si>
  <si>
    <t>Van Gestel Leo</t>
  </si>
  <si>
    <t>PK14</t>
  </si>
  <si>
    <t>Vlems Jean</t>
  </si>
  <si>
    <t>De Wit Rudi</t>
  </si>
  <si>
    <t>PK13</t>
  </si>
  <si>
    <t>Crepieux Eddy</t>
  </si>
  <si>
    <t>KN07</t>
  </si>
  <si>
    <t>Sluyts Marc</t>
  </si>
  <si>
    <t>KN18</t>
  </si>
  <si>
    <t>Drieskens Marc</t>
  </si>
  <si>
    <t>KN30</t>
  </si>
  <si>
    <t>PK02</t>
  </si>
  <si>
    <t>Ceulemans Francois</t>
  </si>
  <si>
    <t>PK19</t>
  </si>
  <si>
    <t>Bloemen Hilde</t>
  </si>
  <si>
    <t>PK18</t>
  </si>
  <si>
    <t>Eerlings Raymond</t>
  </si>
  <si>
    <t>KN22</t>
  </si>
  <si>
    <t>Valkenborgh Luc</t>
  </si>
  <si>
    <t>KN31</t>
  </si>
  <si>
    <t>Van Erum Kris</t>
  </si>
  <si>
    <t>KN 21</t>
  </si>
  <si>
    <t>Versschakelen JP</t>
  </si>
  <si>
    <t>OP27</t>
  </si>
  <si>
    <t>Willekens Herman</t>
  </si>
  <si>
    <t>OP43</t>
  </si>
  <si>
    <t>Van Otten Anthony</t>
  </si>
  <si>
    <t>OP26</t>
  </si>
  <si>
    <t>Michielsen Jan</t>
  </si>
  <si>
    <t>VO47</t>
  </si>
  <si>
    <t>VO51</t>
  </si>
  <si>
    <t>VO48</t>
  </si>
  <si>
    <t>Geerts Dieter</t>
  </si>
  <si>
    <t>Thijs Robert</t>
  </si>
  <si>
    <t>Thijs Bart</t>
  </si>
  <si>
    <t>VO53</t>
  </si>
  <si>
    <t>Van Hamont Jorrit</t>
  </si>
  <si>
    <t>VO38</t>
  </si>
  <si>
    <t>Schoemans Hans</t>
  </si>
  <si>
    <t>VO49</t>
  </si>
  <si>
    <t>Van Hamont Patrick</t>
  </si>
  <si>
    <t>Willekens Jacky</t>
  </si>
  <si>
    <t>Oliva Bruno</t>
  </si>
  <si>
    <t>VO40</t>
  </si>
  <si>
    <t>Mentens Marcel</t>
  </si>
  <si>
    <t>O23</t>
  </si>
  <si>
    <t>Eerdekens Jeanette</t>
  </si>
  <si>
    <t>OP45</t>
  </si>
  <si>
    <t>Hermans Richard</t>
  </si>
  <si>
    <t>OP40</t>
  </si>
  <si>
    <t>Hortelmann Stefan</t>
  </si>
  <si>
    <t>MV01</t>
  </si>
  <si>
    <t>Alders Jacky</t>
  </si>
  <si>
    <t>KMV1</t>
  </si>
  <si>
    <t>Brandts Pierre</t>
  </si>
  <si>
    <t>DP17</t>
  </si>
  <si>
    <t>Brtn</t>
  </si>
  <si>
    <t>Wilfried 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</si>
</sst>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4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quotePrefix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" fontId="15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" fontId="18" fillId="0" borderId="1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5" fillId="5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0"/>
  <sheetViews>
    <sheetView tabSelected="1" topLeftCell="A162" zoomScaleNormal="100" workbookViewId="0">
      <selection activeCell="C175" sqref="C175:J175"/>
    </sheetView>
  </sheetViews>
  <sheetFormatPr defaultRowHeight="15" x14ac:dyDescent="0.25"/>
  <cols>
    <col min="1" max="1" width="9.85546875" customWidth="1"/>
    <col min="2" max="2" width="4.42578125" customWidth="1"/>
    <col min="3" max="3" width="17.7109375" customWidth="1"/>
    <col min="4" max="4" width="2.140625" customWidth="1"/>
    <col min="5" max="8" width="6.7109375" customWidth="1"/>
    <col min="9" max="9" width="8.7109375" customWidth="1"/>
    <col min="10" max="10" width="5.28515625" customWidth="1"/>
    <col min="11" max="11" width="17.7109375" customWidth="1"/>
    <col min="12" max="12" width="2.140625" customWidth="1"/>
    <col min="13" max="16" width="6.7109375" customWidth="1"/>
    <col min="17" max="17" width="8.7109375" customWidth="1"/>
    <col min="20" max="20" width="20.7109375" customWidth="1"/>
    <col min="21" max="21" width="9.28515625" customWidth="1"/>
    <col min="25" max="28" width="0" hidden="1" customWidth="1"/>
  </cols>
  <sheetData>
    <row r="1" spans="1:28" ht="61.5" x14ac:dyDescent="0.9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8" ht="28.5" x14ac:dyDescent="0.45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8" ht="28.5" x14ac:dyDescent="0.45">
      <c r="A3" s="49" t="s">
        <v>142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8" ht="18.75" x14ac:dyDescent="0.3">
      <c r="A4" s="42" t="s">
        <v>76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8" ht="18.75" x14ac:dyDescent="0.3">
      <c r="A5" s="8" t="s">
        <v>1</v>
      </c>
      <c r="B5" s="8" t="s">
        <v>88</v>
      </c>
      <c r="C5" s="8" t="s">
        <v>3</v>
      </c>
      <c r="D5" s="8" t="s">
        <v>17</v>
      </c>
      <c r="E5" s="8" t="s">
        <v>4</v>
      </c>
      <c r="F5" s="8" t="s">
        <v>7</v>
      </c>
      <c r="G5" s="8" t="s">
        <v>5</v>
      </c>
      <c r="H5" s="8" t="s">
        <v>11</v>
      </c>
      <c r="I5" s="8" t="s">
        <v>91</v>
      </c>
      <c r="J5" s="8"/>
      <c r="K5" s="8" t="s">
        <v>3</v>
      </c>
      <c r="L5" s="8" t="s">
        <v>17</v>
      </c>
      <c r="M5" s="8" t="s">
        <v>4</v>
      </c>
      <c r="N5" s="8" t="s">
        <v>7</v>
      </c>
      <c r="O5" s="8" t="s">
        <v>5</v>
      </c>
      <c r="P5" s="8" t="s">
        <v>11</v>
      </c>
      <c r="Q5" s="8" t="s">
        <v>91</v>
      </c>
      <c r="R5" s="7"/>
      <c r="S5" s="42" t="s">
        <v>83</v>
      </c>
      <c r="T5" s="42"/>
      <c r="U5" s="42"/>
      <c r="V5" s="42"/>
      <c r="W5" s="42"/>
      <c r="Y5" s="15"/>
    </row>
    <row r="6" spans="1:28" ht="15.75" x14ac:dyDescent="0.25">
      <c r="A6" s="51" t="s">
        <v>135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7"/>
      <c r="S6" s="3" t="s">
        <v>75</v>
      </c>
      <c r="T6" s="3" t="s">
        <v>73</v>
      </c>
      <c r="U6" s="3" t="s">
        <v>74</v>
      </c>
      <c r="V6" s="3"/>
      <c r="W6" s="3" t="s">
        <v>13</v>
      </c>
    </row>
    <row r="7" spans="1:28" ht="21" x14ac:dyDescent="0.35">
      <c r="A7" s="26">
        <v>45131</v>
      </c>
      <c r="B7" s="11" t="s">
        <v>109</v>
      </c>
      <c r="C7" s="40" t="s">
        <v>110</v>
      </c>
      <c r="D7" s="40"/>
      <c r="E7" s="40"/>
      <c r="F7" s="40"/>
      <c r="G7" s="40"/>
      <c r="H7" s="40"/>
      <c r="I7" s="40"/>
      <c r="J7" s="40"/>
      <c r="K7" s="45" t="s">
        <v>111</v>
      </c>
      <c r="L7" s="40"/>
      <c r="M7" s="40"/>
      <c r="N7" s="40"/>
      <c r="O7" s="40"/>
      <c r="P7" s="40"/>
      <c r="Q7" s="40"/>
      <c r="S7" s="28" t="s">
        <v>109</v>
      </c>
      <c r="T7" s="12" t="s">
        <v>113</v>
      </c>
      <c r="U7" s="12">
        <v>363</v>
      </c>
      <c r="V7" s="12">
        <v>347</v>
      </c>
      <c r="W7" s="12">
        <f>SUM(U7:V7)</f>
        <v>710</v>
      </c>
      <c r="X7" s="3"/>
    </row>
    <row r="8" spans="1:28" x14ac:dyDescent="0.25">
      <c r="A8" s="12"/>
      <c r="B8" s="12"/>
      <c r="C8" s="1" t="s">
        <v>161</v>
      </c>
      <c r="D8" s="1"/>
      <c r="E8" s="1">
        <v>23</v>
      </c>
      <c r="F8" s="14">
        <v>12</v>
      </c>
      <c r="G8" s="12">
        <v>25</v>
      </c>
      <c r="H8" s="13">
        <f>F8/G8</f>
        <v>0.48</v>
      </c>
      <c r="I8" s="14">
        <v>41</v>
      </c>
      <c r="J8" s="12"/>
      <c r="K8" s="1" t="s">
        <v>68</v>
      </c>
      <c r="L8" s="1"/>
      <c r="M8" s="1">
        <v>23</v>
      </c>
      <c r="N8" s="14">
        <v>23</v>
      </c>
      <c r="O8" s="12">
        <v>25</v>
      </c>
      <c r="P8" s="13">
        <f>N8/O8</f>
        <v>0.92</v>
      </c>
      <c r="Q8" s="14">
        <v>80</v>
      </c>
      <c r="S8" s="28"/>
      <c r="T8" s="20" t="s">
        <v>111</v>
      </c>
      <c r="U8" s="12">
        <v>232</v>
      </c>
      <c r="V8" s="12">
        <v>286</v>
      </c>
      <c r="W8" s="12">
        <f>SUM(U8:V8)</f>
        <v>518</v>
      </c>
    </row>
    <row r="9" spans="1:28" x14ac:dyDescent="0.25">
      <c r="A9" s="12"/>
      <c r="B9" s="12"/>
      <c r="C9" s="1" t="s">
        <v>162</v>
      </c>
      <c r="D9" s="1"/>
      <c r="E9" s="1">
        <v>29</v>
      </c>
      <c r="F9" s="14">
        <v>10</v>
      </c>
      <c r="G9" s="12">
        <v>22</v>
      </c>
      <c r="H9" s="13">
        <f>F9/G9</f>
        <v>0.45454545454545453</v>
      </c>
      <c r="I9" s="14">
        <v>31</v>
      </c>
      <c r="J9" s="12"/>
      <c r="K9" s="1" t="s">
        <v>163</v>
      </c>
      <c r="L9" s="1"/>
      <c r="M9" s="1">
        <v>29</v>
      </c>
      <c r="N9" s="14">
        <v>29</v>
      </c>
      <c r="O9" s="12">
        <v>22</v>
      </c>
      <c r="P9" s="13">
        <f>N9/O9</f>
        <v>1.3181818181818181</v>
      </c>
      <c r="Q9" s="14">
        <v>90</v>
      </c>
      <c r="S9" s="28"/>
      <c r="T9" s="12" t="s">
        <v>110</v>
      </c>
      <c r="U9" s="12">
        <v>155</v>
      </c>
      <c r="V9" s="12">
        <v>331</v>
      </c>
      <c r="W9" s="12">
        <f>SUM(U9:V9)</f>
        <v>486</v>
      </c>
    </row>
    <row r="10" spans="1:28" x14ac:dyDescent="0.25">
      <c r="A10" s="12"/>
      <c r="B10" s="12"/>
      <c r="C10" s="1" t="s">
        <v>61</v>
      </c>
      <c r="D10" s="1"/>
      <c r="E10" s="1">
        <v>48</v>
      </c>
      <c r="F10" s="14">
        <v>48</v>
      </c>
      <c r="G10" s="12">
        <v>24</v>
      </c>
      <c r="H10" s="13">
        <f>F10/G10</f>
        <v>2</v>
      </c>
      <c r="I10" s="14">
        <v>83</v>
      </c>
      <c r="J10" s="12"/>
      <c r="K10" s="1" t="s">
        <v>164</v>
      </c>
      <c r="L10" s="1"/>
      <c r="M10" s="1">
        <v>48</v>
      </c>
      <c r="N10" s="14">
        <v>36</v>
      </c>
      <c r="O10" s="12">
        <v>24</v>
      </c>
      <c r="P10" s="13">
        <f>N10/O10</f>
        <v>1.5</v>
      </c>
      <c r="Q10" s="14">
        <v>62</v>
      </c>
      <c r="S10" s="29"/>
      <c r="T10" s="1"/>
      <c r="U10" s="1"/>
      <c r="V10" s="1"/>
      <c r="W10" s="1"/>
    </row>
    <row r="11" spans="1:28" x14ac:dyDescent="0.25">
      <c r="A11" s="12"/>
      <c r="B11" s="11" t="s">
        <v>13</v>
      </c>
      <c r="C11" s="15"/>
      <c r="D11" s="15"/>
      <c r="E11" s="12"/>
      <c r="F11" s="14"/>
      <c r="G11" s="12"/>
      <c r="H11" s="12"/>
      <c r="I11" s="24">
        <f>SUM(I8:I10)</f>
        <v>155</v>
      </c>
      <c r="J11" s="12"/>
      <c r="K11" s="12"/>
      <c r="L11" s="12"/>
      <c r="M11" s="12"/>
      <c r="N11" s="12"/>
      <c r="O11" s="12"/>
      <c r="P11" s="12"/>
      <c r="Q11" s="24">
        <f>SUM(Q8:Q10)</f>
        <v>232</v>
      </c>
      <c r="S11" s="28" t="s">
        <v>112</v>
      </c>
      <c r="T11" s="12" t="s">
        <v>117</v>
      </c>
      <c r="U11" s="12">
        <v>314</v>
      </c>
      <c r="V11" s="12">
        <v>416</v>
      </c>
      <c r="W11" s="12">
        <f>SUM(U11:V11)</f>
        <v>730</v>
      </c>
    </row>
    <row r="12" spans="1:28" x14ac:dyDescent="0.25">
      <c r="A12" s="12"/>
      <c r="B12" s="12"/>
      <c r="C12" s="15"/>
      <c r="D12" s="15"/>
      <c r="E12" s="15"/>
      <c r="F12" s="2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S12" s="28"/>
      <c r="T12" s="12" t="s">
        <v>119</v>
      </c>
      <c r="U12" s="12">
        <v>338</v>
      </c>
      <c r="V12" s="12">
        <v>287</v>
      </c>
      <c r="W12" s="12">
        <f>SUM(U12:V12)</f>
        <v>625</v>
      </c>
    </row>
    <row r="13" spans="1:28" ht="23.25" x14ac:dyDescent="0.35">
      <c r="A13" s="26">
        <v>45138</v>
      </c>
      <c r="B13" s="11" t="s">
        <v>112</v>
      </c>
      <c r="C13" s="43" t="s">
        <v>113</v>
      </c>
      <c r="D13" s="43"/>
      <c r="E13" s="43"/>
      <c r="F13" s="43"/>
      <c r="G13" s="43"/>
      <c r="H13" s="43"/>
      <c r="I13" s="43"/>
      <c r="J13" s="43"/>
      <c r="K13" s="40" t="s">
        <v>110</v>
      </c>
      <c r="L13" s="40"/>
      <c r="M13" s="40"/>
      <c r="N13" s="40"/>
      <c r="O13" s="40"/>
      <c r="P13" s="40"/>
      <c r="Q13" s="40"/>
      <c r="S13" s="28"/>
      <c r="T13" s="20" t="s">
        <v>116</v>
      </c>
      <c r="U13" s="12">
        <v>285</v>
      </c>
      <c r="V13" s="12">
        <v>208</v>
      </c>
      <c r="W13" s="12">
        <f>SUM(U13:V13)</f>
        <v>493</v>
      </c>
    </row>
    <row r="14" spans="1:28" x14ac:dyDescent="0.25">
      <c r="A14" s="12"/>
      <c r="B14" s="12"/>
      <c r="C14" s="1" t="s">
        <v>208</v>
      </c>
      <c r="D14" s="1"/>
      <c r="E14" s="1">
        <v>23</v>
      </c>
      <c r="F14" s="14">
        <v>23</v>
      </c>
      <c r="G14" s="12">
        <v>14</v>
      </c>
      <c r="H14" s="13">
        <f>F14/G14</f>
        <v>1.6428571428571428</v>
      </c>
      <c r="I14" s="14">
        <v>152</v>
      </c>
      <c r="J14" s="12"/>
      <c r="K14" s="1" t="s">
        <v>161</v>
      </c>
      <c r="L14" s="1"/>
      <c r="M14" s="1">
        <v>23</v>
      </c>
      <c r="N14" s="14">
        <v>12</v>
      </c>
      <c r="O14" s="12">
        <v>14</v>
      </c>
      <c r="P14" s="13">
        <f>N14/O14</f>
        <v>0.8571428571428571</v>
      </c>
      <c r="Q14" s="14">
        <v>74</v>
      </c>
      <c r="S14" s="29"/>
      <c r="T14" s="1"/>
      <c r="U14" s="1"/>
      <c r="V14" s="1"/>
      <c r="W14" s="1"/>
    </row>
    <row r="15" spans="1:28" x14ac:dyDescent="0.25">
      <c r="A15" s="12"/>
      <c r="B15" s="12"/>
      <c r="C15" s="1" t="s">
        <v>210</v>
      </c>
      <c r="D15" s="1"/>
      <c r="E15" s="1">
        <v>35</v>
      </c>
      <c r="F15" s="14">
        <v>20</v>
      </c>
      <c r="G15" s="12">
        <v>15</v>
      </c>
      <c r="H15" s="13">
        <f>F15/G15</f>
        <v>1.3333333333333333</v>
      </c>
      <c r="I15" s="14">
        <f>(F15/G15)/(E15/20)*100</f>
        <v>76.19047619047619</v>
      </c>
      <c r="J15" s="12"/>
      <c r="K15" s="1" t="s">
        <v>213</v>
      </c>
      <c r="L15" s="1"/>
      <c r="M15" s="1">
        <v>29</v>
      </c>
      <c r="N15" s="14">
        <v>29</v>
      </c>
      <c r="O15" s="12">
        <v>15</v>
      </c>
      <c r="P15" s="13">
        <f>N15/O15</f>
        <v>1.9333333333333333</v>
      </c>
      <c r="Q15" s="14">
        <v>143</v>
      </c>
      <c r="S15" s="28" t="s">
        <v>114</v>
      </c>
      <c r="T15" s="20" t="s">
        <v>123</v>
      </c>
      <c r="U15" s="12">
        <v>250</v>
      </c>
      <c r="V15" s="12">
        <v>218</v>
      </c>
      <c r="W15" s="12">
        <f>SUM(U15:V15)</f>
        <v>468</v>
      </c>
      <c r="Y15" s="20"/>
      <c r="Z15" s="12"/>
      <c r="AA15" s="12"/>
      <c r="AB15" s="12"/>
    </row>
    <row r="16" spans="1:28" x14ac:dyDescent="0.25">
      <c r="A16" s="12"/>
      <c r="B16" s="12"/>
      <c r="C16" s="1" t="s">
        <v>212</v>
      </c>
      <c r="D16" s="1"/>
      <c r="E16" s="1">
        <v>60</v>
      </c>
      <c r="F16" s="14">
        <v>60</v>
      </c>
      <c r="G16" s="12">
        <v>16</v>
      </c>
      <c r="H16" s="13">
        <f>F16/G16</f>
        <v>3.75</v>
      </c>
      <c r="I16" s="14">
        <v>135</v>
      </c>
      <c r="J16" s="12"/>
      <c r="K16" s="1" t="s">
        <v>61</v>
      </c>
      <c r="L16" s="1"/>
      <c r="M16" s="1">
        <v>48</v>
      </c>
      <c r="N16" s="14">
        <v>44</v>
      </c>
      <c r="O16" s="12">
        <v>16</v>
      </c>
      <c r="P16" s="13">
        <f>N16/O16</f>
        <v>2.75</v>
      </c>
      <c r="Q16" s="14">
        <v>114</v>
      </c>
      <c r="S16" s="28"/>
      <c r="T16" s="12" t="s">
        <v>125</v>
      </c>
      <c r="U16" s="12">
        <v>193</v>
      </c>
      <c r="V16" s="12">
        <v>218</v>
      </c>
      <c r="W16" s="12">
        <f>SUM(U16:V16)</f>
        <v>411</v>
      </c>
      <c r="Y16" s="12"/>
      <c r="Z16" s="12"/>
      <c r="AA16" s="12"/>
      <c r="AB16" s="12"/>
    </row>
    <row r="17" spans="1:28" x14ac:dyDescent="0.25">
      <c r="A17" s="12"/>
      <c r="B17" s="11" t="s">
        <v>13</v>
      </c>
      <c r="C17" s="15"/>
      <c r="D17" s="15"/>
      <c r="E17" s="12"/>
      <c r="F17" s="12"/>
      <c r="G17" s="12"/>
      <c r="H17" s="12"/>
      <c r="I17" s="24">
        <f>SUM(I14:I16)</f>
        <v>363.1904761904762</v>
      </c>
      <c r="J17" s="12"/>
      <c r="K17" s="12"/>
      <c r="L17" s="12"/>
      <c r="M17" s="12"/>
      <c r="N17" s="12"/>
      <c r="O17" s="12"/>
      <c r="P17" s="12"/>
      <c r="Q17" s="24">
        <f>SUM(Q14:Q16)</f>
        <v>331</v>
      </c>
      <c r="S17" s="28"/>
      <c r="T17" s="12" t="s">
        <v>122</v>
      </c>
      <c r="U17" s="12">
        <v>188</v>
      </c>
      <c r="V17" s="12">
        <v>181</v>
      </c>
      <c r="W17" s="12">
        <f>SUM(U17:V17)</f>
        <v>369</v>
      </c>
      <c r="Y17" s="12"/>
      <c r="Z17" s="12"/>
      <c r="AA17" s="12"/>
      <c r="AB17" s="12"/>
    </row>
    <row r="18" spans="1:28" x14ac:dyDescent="0.25">
      <c r="A18" s="12"/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S18" s="29"/>
      <c r="T18" s="1"/>
      <c r="U18" s="1"/>
      <c r="V18" s="1"/>
      <c r="W18" s="1"/>
    </row>
    <row r="19" spans="1:28" ht="21" x14ac:dyDescent="0.35">
      <c r="A19" s="34">
        <v>45145</v>
      </c>
      <c r="B19" s="11" t="s">
        <v>114</v>
      </c>
      <c r="C19" s="40" t="s">
        <v>111</v>
      </c>
      <c r="D19" s="40"/>
      <c r="E19" s="40"/>
      <c r="F19" s="40"/>
      <c r="G19" s="40"/>
      <c r="H19" s="40"/>
      <c r="I19" s="40"/>
      <c r="J19" s="40"/>
      <c r="K19" s="40" t="s">
        <v>113</v>
      </c>
      <c r="L19" s="40"/>
      <c r="M19" s="40"/>
      <c r="N19" s="40"/>
      <c r="O19" s="40"/>
      <c r="P19" s="40"/>
      <c r="Q19" s="40"/>
      <c r="S19" s="28" t="s">
        <v>115</v>
      </c>
      <c r="T19" s="12" t="s">
        <v>132</v>
      </c>
      <c r="U19" s="12">
        <v>317</v>
      </c>
      <c r="V19" s="12">
        <v>220</v>
      </c>
      <c r="W19" s="12">
        <f>SUM(U19:V19)</f>
        <v>537</v>
      </c>
    </row>
    <row r="20" spans="1:28" x14ac:dyDescent="0.25">
      <c r="A20" s="12"/>
      <c r="B20" s="12"/>
      <c r="C20" s="1" t="s">
        <v>68</v>
      </c>
      <c r="D20" s="1"/>
      <c r="E20" s="1">
        <v>23</v>
      </c>
      <c r="F20" s="14">
        <v>20</v>
      </c>
      <c r="G20" s="12">
        <v>15</v>
      </c>
      <c r="H20" s="13">
        <f>F20/G20</f>
        <v>1.3333333333333333</v>
      </c>
      <c r="I20" s="14">
        <v>115</v>
      </c>
      <c r="J20" s="12"/>
      <c r="K20" s="1" t="s">
        <v>208</v>
      </c>
      <c r="L20" s="1"/>
      <c r="M20" s="1">
        <v>23</v>
      </c>
      <c r="N20" s="14">
        <v>23</v>
      </c>
      <c r="O20" s="12">
        <v>15</v>
      </c>
      <c r="P20" s="13">
        <f>N20/O20</f>
        <v>1.5333333333333334</v>
      </c>
      <c r="Q20" s="14">
        <v>143</v>
      </c>
      <c r="S20" s="28"/>
      <c r="T20" s="12" t="s">
        <v>131</v>
      </c>
      <c r="U20" s="12">
        <v>287</v>
      </c>
      <c r="V20" s="12">
        <v>203</v>
      </c>
      <c r="W20" s="12">
        <f>SUM(U20:V20)</f>
        <v>490</v>
      </c>
    </row>
    <row r="21" spans="1:28" x14ac:dyDescent="0.25">
      <c r="A21" s="12"/>
      <c r="B21" s="12"/>
      <c r="C21" s="1" t="s">
        <v>163</v>
      </c>
      <c r="D21" s="1"/>
      <c r="E21" s="1">
        <v>29</v>
      </c>
      <c r="F21" s="14">
        <v>29</v>
      </c>
      <c r="G21" s="12">
        <v>15</v>
      </c>
      <c r="H21" s="13">
        <f>F21/G21</f>
        <v>1.9333333333333333</v>
      </c>
      <c r="I21" s="14">
        <v>143</v>
      </c>
      <c r="J21" s="12"/>
      <c r="K21" s="1" t="s">
        <v>216</v>
      </c>
      <c r="L21" s="1"/>
      <c r="M21" s="1">
        <v>35</v>
      </c>
      <c r="N21" s="14">
        <v>31</v>
      </c>
      <c r="O21" s="12">
        <v>15</v>
      </c>
      <c r="P21" s="13">
        <f>N21/O21</f>
        <v>2.0666666666666669</v>
      </c>
      <c r="Q21" s="14">
        <f>(N21/O21)/(M21/20)*100</f>
        <v>118.0952380952381</v>
      </c>
      <c r="S21" s="28"/>
      <c r="T21" s="12" t="s">
        <v>129</v>
      </c>
      <c r="U21" s="12">
        <v>230</v>
      </c>
      <c r="V21" s="12">
        <v>233</v>
      </c>
      <c r="W21" s="12">
        <f>SUM(U21:V21)</f>
        <v>463</v>
      </c>
    </row>
    <row r="22" spans="1:28" x14ac:dyDescent="0.25">
      <c r="A22" s="12"/>
      <c r="B22" s="12"/>
      <c r="C22" s="1" t="s">
        <v>164</v>
      </c>
      <c r="D22" s="1"/>
      <c r="E22" s="1">
        <v>48</v>
      </c>
      <c r="F22" s="14">
        <v>16</v>
      </c>
      <c r="G22" s="12">
        <v>23</v>
      </c>
      <c r="H22" s="13">
        <f>F22/G22</f>
        <v>0.69565217391304346</v>
      </c>
      <c r="I22" s="14">
        <v>28</v>
      </c>
      <c r="J22" s="12"/>
      <c r="K22" s="1" t="s">
        <v>212</v>
      </c>
      <c r="L22" s="1"/>
      <c r="M22" s="1">
        <v>60</v>
      </c>
      <c r="N22" s="14">
        <v>60</v>
      </c>
      <c r="O22" s="12">
        <v>23</v>
      </c>
      <c r="P22" s="13">
        <f>N22/O22</f>
        <v>2.6086956521739131</v>
      </c>
      <c r="Q22" s="14">
        <v>86</v>
      </c>
      <c r="S22" s="28"/>
      <c r="T22" s="12" t="s">
        <v>128</v>
      </c>
      <c r="U22" s="12">
        <v>146</v>
      </c>
      <c r="V22" s="12">
        <v>200</v>
      </c>
      <c r="W22" s="12">
        <f>SUM(U22:V22)</f>
        <v>346</v>
      </c>
    </row>
    <row r="23" spans="1:28" x14ac:dyDescent="0.25">
      <c r="A23" s="12"/>
      <c r="B23" s="11" t="s">
        <v>13</v>
      </c>
      <c r="C23" s="15"/>
      <c r="D23" s="15"/>
      <c r="E23" s="12"/>
      <c r="F23" s="12"/>
      <c r="G23" s="12"/>
      <c r="H23" s="12"/>
      <c r="I23" s="24">
        <f>SUM(I20:I22)</f>
        <v>286</v>
      </c>
      <c r="J23" s="12"/>
      <c r="K23" s="12"/>
      <c r="L23" s="12"/>
      <c r="M23" s="12"/>
      <c r="N23" s="12"/>
      <c r="O23" s="12"/>
      <c r="P23" s="12"/>
      <c r="Q23" s="24">
        <f>SUM(Q20:Q22)</f>
        <v>347.09523809523807</v>
      </c>
      <c r="S23" s="1"/>
      <c r="T23" s="1"/>
      <c r="U23" s="1"/>
      <c r="V23" s="1"/>
      <c r="W23" s="1"/>
    </row>
    <row r="24" spans="1:28" x14ac:dyDescent="0.25">
      <c r="A24" s="1"/>
      <c r="B24" s="3"/>
      <c r="E24" s="1"/>
      <c r="F24" s="1"/>
      <c r="G24" s="1"/>
      <c r="H24" s="1"/>
      <c r="I24" s="27"/>
      <c r="J24" s="1"/>
      <c r="K24" s="1"/>
      <c r="L24" s="1"/>
      <c r="M24" s="1"/>
      <c r="N24" s="1"/>
      <c r="O24" s="1"/>
      <c r="P24" s="1"/>
      <c r="Q24" s="27"/>
      <c r="S24" s="1"/>
      <c r="T24" s="1"/>
      <c r="U24" s="1"/>
      <c r="V24" s="1"/>
      <c r="W24" s="1"/>
    </row>
    <row r="25" spans="1:28" x14ac:dyDescent="0.25">
      <c r="A25" s="1"/>
      <c r="B25" s="3"/>
      <c r="E25" s="1"/>
      <c r="F25" s="1"/>
      <c r="G25" s="1"/>
      <c r="H25" s="1"/>
      <c r="I25" s="27"/>
      <c r="J25" s="1"/>
      <c r="K25" s="1"/>
      <c r="L25" s="1"/>
      <c r="M25" s="1"/>
      <c r="N25" s="1"/>
      <c r="O25" s="1"/>
      <c r="P25" s="1"/>
      <c r="Q25" s="27"/>
      <c r="S25" s="1"/>
      <c r="T25" s="1"/>
      <c r="U25" s="1"/>
      <c r="V25" s="1"/>
      <c r="W25" s="1"/>
    </row>
    <row r="26" spans="1:28" x14ac:dyDescent="0.25">
      <c r="A26" s="1"/>
      <c r="B26" s="1"/>
      <c r="S26" s="1"/>
      <c r="T26" s="1"/>
      <c r="U26" s="1"/>
      <c r="V26" s="1"/>
      <c r="W26" s="1"/>
    </row>
    <row r="27" spans="1:28" x14ac:dyDescent="0.25">
      <c r="A27" s="52" t="s">
        <v>136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S27" s="1"/>
      <c r="T27" s="1"/>
      <c r="U27" s="1"/>
      <c r="V27" s="1"/>
      <c r="W27" s="1"/>
    </row>
    <row r="28" spans="1:28" ht="21" x14ac:dyDescent="0.35">
      <c r="A28" s="26">
        <v>45132</v>
      </c>
      <c r="B28" s="11" t="s">
        <v>115</v>
      </c>
      <c r="C28" s="45" t="s">
        <v>116</v>
      </c>
      <c r="D28" s="40"/>
      <c r="E28" s="40"/>
      <c r="F28" s="40"/>
      <c r="G28" s="40"/>
      <c r="H28" s="40"/>
      <c r="I28" s="40"/>
      <c r="J28" s="40"/>
      <c r="K28" s="40" t="s">
        <v>117</v>
      </c>
      <c r="L28" s="40"/>
      <c r="M28" s="40"/>
      <c r="N28" s="40"/>
      <c r="O28" s="40"/>
      <c r="P28" s="40"/>
      <c r="Q28" s="40"/>
      <c r="S28" s="1"/>
      <c r="T28" s="1"/>
      <c r="U28" s="1"/>
      <c r="V28" s="1"/>
      <c r="W28" s="1"/>
    </row>
    <row r="29" spans="1:28" x14ac:dyDescent="0.25">
      <c r="A29" s="12"/>
      <c r="B29" s="12"/>
      <c r="C29" s="1" t="s">
        <v>62</v>
      </c>
      <c r="D29" s="1"/>
      <c r="E29" s="1">
        <v>35</v>
      </c>
      <c r="F29" s="14">
        <v>35</v>
      </c>
      <c r="G29" s="12">
        <v>20</v>
      </c>
      <c r="H29" s="13">
        <f>F29/G29</f>
        <v>1.75</v>
      </c>
      <c r="I29" s="14">
        <v>110</v>
      </c>
      <c r="J29" s="12"/>
      <c r="K29" s="1" t="s">
        <v>37</v>
      </c>
      <c r="L29" s="1"/>
      <c r="M29" s="1">
        <v>26</v>
      </c>
      <c r="N29" s="14">
        <v>25</v>
      </c>
      <c r="O29" s="12">
        <v>20</v>
      </c>
      <c r="P29" s="13">
        <f>N29/O29</f>
        <v>1.25</v>
      </c>
      <c r="Q29" s="14">
        <f>(N29/O29)/(M29/20)*100</f>
        <v>96.153846153846146</v>
      </c>
      <c r="S29" s="1"/>
      <c r="T29" s="1"/>
      <c r="U29" s="1"/>
      <c r="V29" s="1"/>
      <c r="W29" s="1"/>
    </row>
    <row r="30" spans="1:28" x14ac:dyDescent="0.25">
      <c r="A30" s="12"/>
      <c r="B30" s="12"/>
      <c r="C30" s="1" t="s">
        <v>170</v>
      </c>
      <c r="D30" s="1"/>
      <c r="E30" s="1">
        <v>54</v>
      </c>
      <c r="F30" s="12">
        <v>51</v>
      </c>
      <c r="G30" s="12">
        <v>23</v>
      </c>
      <c r="H30" s="13">
        <f t="shared" ref="H30:H31" si="0">F30/G30</f>
        <v>2.2173913043478262</v>
      </c>
      <c r="I30" s="14">
        <f>(F30/G30)/(E30/20)*100</f>
        <v>82.125603864734302</v>
      </c>
      <c r="J30" s="12"/>
      <c r="K30" s="1" t="s">
        <v>39</v>
      </c>
      <c r="L30" s="1"/>
      <c r="M30" s="1">
        <v>29</v>
      </c>
      <c r="N30" s="12">
        <v>29</v>
      </c>
      <c r="O30" s="12">
        <v>23</v>
      </c>
      <c r="P30" s="13">
        <f>N30/O30</f>
        <v>1.2608695652173914</v>
      </c>
      <c r="Q30" s="14">
        <v>83</v>
      </c>
      <c r="S30" s="3" t="s">
        <v>88</v>
      </c>
      <c r="T30" t="s">
        <v>89</v>
      </c>
      <c r="U30" s="1"/>
      <c r="V30" s="1"/>
      <c r="W30" s="1"/>
    </row>
    <row r="31" spans="1:28" x14ac:dyDescent="0.25">
      <c r="A31" s="12"/>
      <c r="B31" s="12"/>
      <c r="C31" s="1" t="s">
        <v>57</v>
      </c>
      <c r="D31" s="1"/>
      <c r="E31" s="1">
        <v>60</v>
      </c>
      <c r="F31" s="12">
        <v>45</v>
      </c>
      <c r="G31" s="12">
        <v>16</v>
      </c>
      <c r="H31" s="13">
        <f t="shared" si="0"/>
        <v>2.8125</v>
      </c>
      <c r="I31" s="14">
        <v>93</v>
      </c>
      <c r="J31" s="12"/>
      <c r="K31" s="1" t="s">
        <v>26</v>
      </c>
      <c r="L31" s="1"/>
      <c r="M31" s="1">
        <v>66</v>
      </c>
      <c r="N31" s="12">
        <v>66</v>
      </c>
      <c r="O31" s="12">
        <v>16</v>
      </c>
      <c r="P31" s="13">
        <f>N31/O31</f>
        <v>4.125</v>
      </c>
      <c r="Q31" s="14">
        <v>135</v>
      </c>
      <c r="S31" s="3" t="s">
        <v>17</v>
      </c>
      <c r="T31" t="s">
        <v>90</v>
      </c>
      <c r="U31" s="1"/>
      <c r="V31" s="1"/>
      <c r="W31" s="1"/>
    </row>
    <row r="32" spans="1:28" x14ac:dyDescent="0.25">
      <c r="A32" s="12"/>
      <c r="B32" s="11" t="s">
        <v>13</v>
      </c>
      <c r="C32" s="15"/>
      <c r="D32" s="15"/>
      <c r="E32" s="12"/>
      <c r="F32" s="12"/>
      <c r="G32" s="12"/>
      <c r="H32" s="12"/>
      <c r="I32" s="24">
        <f>SUM(I29:I31)</f>
        <v>285.12560386473433</v>
      </c>
      <c r="J32" s="12"/>
      <c r="K32" s="1"/>
      <c r="L32" s="1"/>
      <c r="M32" s="1"/>
      <c r="N32" s="12"/>
      <c r="O32" s="12"/>
      <c r="P32" s="12"/>
      <c r="Q32" s="24">
        <f>SUM(Q29:Q31)</f>
        <v>314.15384615384613</v>
      </c>
      <c r="S32" s="3" t="s">
        <v>4</v>
      </c>
      <c r="T32" t="s">
        <v>86</v>
      </c>
      <c r="U32" s="1"/>
      <c r="V32" s="1"/>
      <c r="W32" s="1"/>
    </row>
    <row r="33" spans="1:23" x14ac:dyDescent="0.25">
      <c r="A33" s="12"/>
      <c r="B33" s="1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S33" s="3" t="s">
        <v>92</v>
      </c>
      <c r="T33" t="s">
        <v>93</v>
      </c>
      <c r="U33" s="1"/>
      <c r="V33" s="1"/>
      <c r="W33" s="1"/>
    </row>
    <row r="34" spans="1:23" ht="21" x14ac:dyDescent="0.35">
      <c r="A34" s="34">
        <v>45155</v>
      </c>
      <c r="B34" s="11" t="s">
        <v>118</v>
      </c>
      <c r="C34" s="40" t="s">
        <v>119</v>
      </c>
      <c r="D34" s="40"/>
      <c r="E34" s="40"/>
      <c r="F34" s="40"/>
      <c r="G34" s="40"/>
      <c r="H34" s="40"/>
      <c r="I34" s="40"/>
      <c r="J34" s="40"/>
      <c r="K34" s="40" t="s">
        <v>116</v>
      </c>
      <c r="L34" s="40"/>
      <c r="M34" s="40"/>
      <c r="N34" s="40"/>
      <c r="O34" s="40"/>
      <c r="P34" s="40"/>
      <c r="Q34" s="40"/>
      <c r="S34" s="3" t="s">
        <v>7</v>
      </c>
      <c r="T34" t="s">
        <v>87</v>
      </c>
      <c r="U34" s="1"/>
      <c r="V34" s="1"/>
      <c r="W34" s="1"/>
    </row>
    <row r="35" spans="1:23" x14ac:dyDescent="0.25">
      <c r="A35" s="12"/>
      <c r="B35" s="12"/>
      <c r="C35" s="1" t="s">
        <v>218</v>
      </c>
      <c r="D35" s="1"/>
      <c r="E35" s="1">
        <v>26</v>
      </c>
      <c r="F35" s="14">
        <v>24</v>
      </c>
      <c r="G35" s="12">
        <v>20</v>
      </c>
      <c r="H35" s="13">
        <f>F35/G35</f>
        <v>1.2</v>
      </c>
      <c r="I35" s="14">
        <f>(F35/G35)/(E35/20)*100</f>
        <v>92.307692307692307</v>
      </c>
      <c r="J35" s="12"/>
      <c r="K35" s="1" t="s">
        <v>62</v>
      </c>
      <c r="L35" s="1"/>
      <c r="M35" s="1">
        <v>35</v>
      </c>
      <c r="N35" s="14">
        <v>35</v>
      </c>
      <c r="O35" s="12">
        <v>20</v>
      </c>
      <c r="P35" s="13">
        <f>N35/O35</f>
        <v>1.75</v>
      </c>
      <c r="Q35" s="14">
        <v>110</v>
      </c>
      <c r="S35" s="3" t="s">
        <v>91</v>
      </c>
      <c r="T35" t="s">
        <v>6</v>
      </c>
      <c r="U35" s="1"/>
      <c r="V35" s="1"/>
      <c r="W35" s="1"/>
    </row>
    <row r="36" spans="1:23" x14ac:dyDescent="0.25">
      <c r="A36" s="12"/>
      <c r="B36" s="12"/>
      <c r="C36" s="1" t="s">
        <v>220</v>
      </c>
      <c r="D36" s="1"/>
      <c r="E36" s="1">
        <v>44</v>
      </c>
      <c r="F36" s="12">
        <v>44</v>
      </c>
      <c r="G36" s="12">
        <v>18</v>
      </c>
      <c r="H36" s="13">
        <f t="shared" ref="H36:H37" si="1">F36/G36</f>
        <v>2.4444444444444446</v>
      </c>
      <c r="I36" s="14">
        <v>121</v>
      </c>
      <c r="J36" s="12"/>
      <c r="K36" s="1" t="s">
        <v>170</v>
      </c>
      <c r="L36" s="1"/>
      <c r="M36" s="1">
        <v>54</v>
      </c>
      <c r="N36" s="12">
        <v>19</v>
      </c>
      <c r="O36" s="12">
        <v>18</v>
      </c>
      <c r="P36" s="13">
        <f t="shared" ref="P36:P37" si="2">N36/O36</f>
        <v>1.0555555555555556</v>
      </c>
      <c r="Q36" s="14">
        <f>(N36/O36)/(M36/20)*100</f>
        <v>39.094650205761319</v>
      </c>
      <c r="S36" s="1"/>
      <c r="T36" s="1"/>
      <c r="U36" s="1"/>
      <c r="V36" s="1"/>
      <c r="W36" s="1"/>
    </row>
    <row r="37" spans="1:23" x14ac:dyDescent="0.25">
      <c r="A37" s="12"/>
      <c r="B37" s="12"/>
      <c r="C37" s="1" t="s">
        <v>222</v>
      </c>
      <c r="D37" s="1"/>
      <c r="E37" s="1">
        <v>48</v>
      </c>
      <c r="F37" s="12">
        <v>48</v>
      </c>
      <c r="G37" s="12">
        <v>27</v>
      </c>
      <c r="H37" s="13">
        <f t="shared" si="1"/>
        <v>1.7777777777777777</v>
      </c>
      <c r="I37" s="14">
        <f>(F37/G37)/(E37/20)*100</f>
        <v>74.074074074074076</v>
      </c>
      <c r="J37" s="12"/>
      <c r="K37" s="1" t="s">
        <v>57</v>
      </c>
      <c r="L37" s="1"/>
      <c r="M37" s="1">
        <v>60</v>
      </c>
      <c r="N37" s="12">
        <v>48</v>
      </c>
      <c r="O37" s="12">
        <v>27</v>
      </c>
      <c r="P37" s="13">
        <f t="shared" si="2"/>
        <v>1.7777777777777777</v>
      </c>
      <c r="Q37" s="14">
        <f>(N37/O37)/(M37/20)*100</f>
        <v>59.259259259259252</v>
      </c>
      <c r="S37" s="1"/>
      <c r="T37" s="1"/>
      <c r="U37" s="1"/>
      <c r="V37" s="1"/>
      <c r="W37" s="1"/>
    </row>
    <row r="38" spans="1:23" x14ac:dyDescent="0.25">
      <c r="A38" s="12"/>
      <c r="B38" s="11" t="s">
        <v>13</v>
      </c>
      <c r="C38" s="15"/>
      <c r="D38" s="15"/>
      <c r="E38" s="12"/>
      <c r="F38" s="12"/>
      <c r="G38" s="12"/>
      <c r="H38" s="12"/>
      <c r="I38" s="24">
        <f>SUM(I35:I37)</f>
        <v>287.3817663817664</v>
      </c>
      <c r="J38" s="12"/>
      <c r="K38" s="12"/>
      <c r="L38" s="12"/>
      <c r="M38" s="12"/>
      <c r="N38" s="12"/>
      <c r="O38" s="12"/>
      <c r="P38" s="12"/>
      <c r="Q38" s="24">
        <f>SUM(Q35:Q37)</f>
        <v>208.35390946502059</v>
      </c>
      <c r="S38" s="1"/>
      <c r="T38" s="1"/>
      <c r="U38" s="1"/>
      <c r="V38" s="1"/>
      <c r="W38" s="1"/>
    </row>
    <row r="39" spans="1:23" x14ac:dyDescent="0.25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S39" s="1"/>
      <c r="T39" s="1"/>
      <c r="U39" s="1"/>
      <c r="V39" s="1"/>
      <c r="W39" s="1"/>
    </row>
    <row r="40" spans="1:23" ht="21" x14ac:dyDescent="0.35">
      <c r="A40" s="26">
        <v>45145</v>
      </c>
      <c r="B40" s="11" t="s">
        <v>120</v>
      </c>
      <c r="C40" s="40" t="s">
        <v>117</v>
      </c>
      <c r="D40" s="40"/>
      <c r="E40" s="40"/>
      <c r="F40" s="40"/>
      <c r="G40" s="40"/>
      <c r="H40" s="40"/>
      <c r="I40" s="40"/>
      <c r="J40" s="40"/>
      <c r="K40" s="40" t="s">
        <v>119</v>
      </c>
      <c r="L40" s="40"/>
      <c r="M40" s="40"/>
      <c r="N40" s="40"/>
      <c r="O40" s="40"/>
      <c r="P40" s="40"/>
      <c r="Q40" s="40"/>
      <c r="S40" s="1"/>
      <c r="T40" s="1"/>
      <c r="U40" s="1"/>
      <c r="V40" s="1"/>
      <c r="W40" s="1"/>
    </row>
    <row r="41" spans="1:23" x14ac:dyDescent="0.25">
      <c r="A41" s="12"/>
      <c r="B41" s="12"/>
      <c r="C41" s="1" t="s">
        <v>39</v>
      </c>
      <c r="D41" s="1"/>
      <c r="E41" s="1">
        <v>26</v>
      </c>
      <c r="F41" s="14">
        <v>26</v>
      </c>
      <c r="G41" s="12">
        <v>14</v>
      </c>
      <c r="H41" s="13">
        <f>F41/G41</f>
        <v>1.8571428571428572</v>
      </c>
      <c r="I41" s="14">
        <v>152</v>
      </c>
      <c r="J41" s="12"/>
      <c r="K41" s="1" t="s">
        <v>218</v>
      </c>
      <c r="L41" s="1"/>
      <c r="M41" s="1">
        <v>26</v>
      </c>
      <c r="N41" s="14">
        <v>17</v>
      </c>
      <c r="O41" s="12">
        <v>14</v>
      </c>
      <c r="P41" s="13">
        <f>N41/O41</f>
        <v>1.2142857142857142</v>
      </c>
      <c r="Q41" s="14">
        <f>(N41/O41)/(M41/20)*100</f>
        <v>93.406593406593402</v>
      </c>
      <c r="S41" s="1"/>
      <c r="T41" s="1"/>
      <c r="U41" s="1"/>
      <c r="V41" s="1"/>
      <c r="W41" s="1"/>
    </row>
    <row r="42" spans="1:23" x14ac:dyDescent="0.25">
      <c r="A42" s="12"/>
      <c r="B42" s="12"/>
      <c r="C42" s="1" t="s">
        <v>37</v>
      </c>
      <c r="D42" s="1"/>
      <c r="E42" s="1">
        <v>29</v>
      </c>
      <c r="F42" s="12">
        <v>26</v>
      </c>
      <c r="G42" s="12">
        <v>16</v>
      </c>
      <c r="H42" s="13">
        <f t="shared" ref="H42:H43" si="3">F42/G42</f>
        <v>1.625</v>
      </c>
      <c r="I42" s="14">
        <v>112</v>
      </c>
      <c r="J42" s="12"/>
      <c r="K42" s="1" t="s">
        <v>220</v>
      </c>
      <c r="L42" s="1"/>
      <c r="M42" s="1">
        <v>44</v>
      </c>
      <c r="N42" s="14">
        <v>44</v>
      </c>
      <c r="O42" s="12">
        <v>16</v>
      </c>
      <c r="P42" s="13">
        <f>N42/O42</f>
        <v>2.75</v>
      </c>
      <c r="Q42" s="14">
        <v>135</v>
      </c>
      <c r="S42" s="1"/>
      <c r="T42" s="1"/>
      <c r="U42" s="1"/>
      <c r="V42" s="1"/>
      <c r="W42" s="1"/>
    </row>
    <row r="43" spans="1:23" x14ac:dyDescent="0.25">
      <c r="A43" s="12"/>
      <c r="B43" s="12"/>
      <c r="C43" s="1" t="s">
        <v>26</v>
      </c>
      <c r="D43" s="1"/>
      <c r="E43" s="1">
        <v>66</v>
      </c>
      <c r="F43" s="12">
        <v>66</v>
      </c>
      <c r="G43" s="12">
        <v>14</v>
      </c>
      <c r="H43" s="13">
        <f t="shared" si="3"/>
        <v>4.7142857142857144</v>
      </c>
      <c r="I43" s="14">
        <v>152</v>
      </c>
      <c r="J43" s="12"/>
      <c r="K43" s="1" t="s">
        <v>222</v>
      </c>
      <c r="L43" s="1"/>
      <c r="M43" s="1">
        <v>48</v>
      </c>
      <c r="N43" s="14">
        <v>37</v>
      </c>
      <c r="O43" s="12">
        <v>14</v>
      </c>
      <c r="P43" s="13">
        <f>N43/O43</f>
        <v>2.6428571428571428</v>
      </c>
      <c r="Q43" s="14">
        <f>(N43/O43)/(M43/20)*100</f>
        <v>110.11904761904762</v>
      </c>
      <c r="S43" s="1"/>
      <c r="T43" s="1"/>
      <c r="U43" s="1"/>
      <c r="V43" s="1"/>
      <c r="W43" s="1"/>
    </row>
    <row r="44" spans="1:23" x14ac:dyDescent="0.25">
      <c r="A44" s="12"/>
      <c r="B44" s="11" t="s">
        <v>13</v>
      </c>
      <c r="C44" s="15"/>
      <c r="D44" s="15"/>
      <c r="E44" s="12"/>
      <c r="F44" s="12"/>
      <c r="G44" s="12"/>
      <c r="H44" s="12"/>
      <c r="I44" s="24">
        <f>SUM(I41:I43)</f>
        <v>416</v>
      </c>
      <c r="J44" s="12"/>
      <c r="K44" s="12"/>
      <c r="L44" s="12"/>
      <c r="M44" s="12"/>
      <c r="N44" s="12"/>
      <c r="O44" s="12"/>
      <c r="P44" s="12"/>
      <c r="Q44" s="24">
        <v>338</v>
      </c>
      <c r="S44" s="1"/>
      <c r="T44" s="5"/>
      <c r="U44" s="5"/>
      <c r="V44" s="1"/>
      <c r="W44" s="1"/>
    </row>
    <row r="45" spans="1:23" x14ac:dyDescent="0.25">
      <c r="A45" s="1"/>
      <c r="B45" s="1"/>
      <c r="S45" s="1"/>
      <c r="T45" s="5"/>
      <c r="U45" s="5"/>
      <c r="V45" s="1"/>
      <c r="W45" s="1"/>
    </row>
    <row r="46" spans="1:23" x14ac:dyDescent="0.25">
      <c r="A46" s="52" t="s">
        <v>137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S46" s="1"/>
      <c r="T46" s="1"/>
      <c r="U46" s="1"/>
      <c r="V46" s="1"/>
      <c r="W46" s="1"/>
    </row>
    <row r="47" spans="1:23" ht="21" x14ac:dyDescent="0.35">
      <c r="A47" s="26">
        <v>45133</v>
      </c>
      <c r="B47" s="11" t="s">
        <v>121</v>
      </c>
      <c r="C47" s="40" t="s">
        <v>122</v>
      </c>
      <c r="D47" s="40"/>
      <c r="E47" s="40"/>
      <c r="F47" s="40"/>
      <c r="G47" s="40"/>
      <c r="H47" s="40"/>
      <c r="I47" s="40"/>
      <c r="J47" s="40"/>
      <c r="K47" s="45" t="s">
        <v>123</v>
      </c>
      <c r="L47" s="40"/>
      <c r="M47" s="40"/>
      <c r="N47" s="40"/>
      <c r="O47" s="40"/>
      <c r="P47" s="40"/>
      <c r="Q47" s="40"/>
      <c r="S47" s="1"/>
      <c r="T47" s="1"/>
      <c r="U47" s="1"/>
      <c r="V47" s="1"/>
      <c r="W47" s="1"/>
    </row>
    <row r="48" spans="1:23" x14ac:dyDescent="0.25">
      <c r="A48" s="12"/>
      <c r="B48" s="12"/>
      <c r="C48" s="1" t="s">
        <v>177</v>
      </c>
      <c r="D48" s="1"/>
      <c r="E48" s="1">
        <v>23</v>
      </c>
      <c r="F48" s="14">
        <v>23</v>
      </c>
      <c r="G48" s="12">
        <v>25</v>
      </c>
      <c r="H48" s="13">
        <f>F48/G48</f>
        <v>0.92</v>
      </c>
      <c r="I48" s="14">
        <f>(F48/G48)/(E48/20)*100</f>
        <v>80</v>
      </c>
      <c r="J48" s="12"/>
      <c r="K48" s="1" t="s">
        <v>184</v>
      </c>
      <c r="L48" s="1"/>
      <c r="M48" s="1">
        <v>23</v>
      </c>
      <c r="N48" s="14">
        <v>21</v>
      </c>
      <c r="O48" s="12">
        <v>25</v>
      </c>
      <c r="P48" s="13">
        <f>N48/O48</f>
        <v>0.84</v>
      </c>
      <c r="Q48" s="14">
        <f>(N48/O48)/(M48/20)*100</f>
        <v>73.043478260869563</v>
      </c>
      <c r="S48" s="1"/>
      <c r="T48" s="1"/>
      <c r="U48" s="1"/>
      <c r="V48" s="1"/>
      <c r="W48" s="1"/>
    </row>
    <row r="49" spans="1:23" x14ac:dyDescent="0.25">
      <c r="A49" s="12"/>
      <c r="B49" s="12"/>
      <c r="C49" s="1" t="s">
        <v>179</v>
      </c>
      <c r="D49" s="1"/>
      <c r="E49" s="1">
        <v>44</v>
      </c>
      <c r="F49" s="14">
        <v>23</v>
      </c>
      <c r="G49" s="12">
        <v>19</v>
      </c>
      <c r="H49" s="13">
        <f>F49/G49</f>
        <v>1.2105263157894737</v>
      </c>
      <c r="I49" s="14">
        <f>(F49/G49)/(E49/20)*100</f>
        <v>55.023923444976077</v>
      </c>
      <c r="J49" s="12"/>
      <c r="K49" s="1" t="s">
        <v>186</v>
      </c>
      <c r="L49" s="1"/>
      <c r="M49" s="1">
        <v>38</v>
      </c>
      <c r="N49" s="14">
        <v>38</v>
      </c>
      <c r="O49" s="12">
        <v>19</v>
      </c>
      <c r="P49" s="13">
        <f>N49/O49</f>
        <v>2</v>
      </c>
      <c r="Q49" s="14">
        <v>115</v>
      </c>
      <c r="S49" s="1"/>
      <c r="T49" s="1"/>
      <c r="U49" s="1"/>
      <c r="V49" s="1"/>
      <c r="W49" s="1"/>
    </row>
    <row r="50" spans="1:23" x14ac:dyDescent="0.25">
      <c r="A50" s="12"/>
      <c r="B50" s="12"/>
      <c r="C50" s="1" t="s">
        <v>181</v>
      </c>
      <c r="D50" s="1"/>
      <c r="E50" s="1">
        <v>54</v>
      </c>
      <c r="F50" s="14">
        <v>46</v>
      </c>
      <c r="G50" s="12">
        <v>32</v>
      </c>
      <c r="H50" s="13">
        <f>F50/G50</f>
        <v>1.4375</v>
      </c>
      <c r="I50" s="14">
        <f>(F50/G50)/(E50/20)*100</f>
        <v>53.240740740740733</v>
      </c>
      <c r="J50" s="12"/>
      <c r="K50" s="1" t="s">
        <v>188</v>
      </c>
      <c r="L50" s="1"/>
      <c r="M50" s="1">
        <v>54</v>
      </c>
      <c r="N50" s="14">
        <v>54</v>
      </c>
      <c r="O50" s="12">
        <v>32</v>
      </c>
      <c r="P50" s="13">
        <f>N50/O50</f>
        <v>1.6875</v>
      </c>
      <c r="Q50" s="14">
        <v>62</v>
      </c>
      <c r="S50" s="1"/>
      <c r="T50" s="1"/>
      <c r="U50" s="1"/>
      <c r="V50" s="1"/>
      <c r="W50" s="1"/>
    </row>
    <row r="51" spans="1:23" x14ac:dyDescent="0.25">
      <c r="A51" s="12"/>
      <c r="B51" s="11" t="s">
        <v>13</v>
      </c>
      <c r="C51" s="15"/>
      <c r="D51" s="15"/>
      <c r="E51" s="12"/>
      <c r="F51" s="12"/>
      <c r="G51" s="12"/>
      <c r="H51" s="12"/>
      <c r="I51" s="24">
        <f>SUM(I48:I50)</f>
        <v>188.26466418571681</v>
      </c>
      <c r="J51" s="12"/>
      <c r="K51" s="12"/>
      <c r="L51" s="12"/>
      <c r="M51" s="12"/>
      <c r="N51" s="12"/>
      <c r="O51" s="12"/>
      <c r="P51" s="12"/>
      <c r="Q51" s="24">
        <f>SUM(Q48:Q50)</f>
        <v>250.04347826086956</v>
      </c>
      <c r="S51" s="1"/>
      <c r="T51" s="1"/>
      <c r="U51" s="1"/>
      <c r="V51" s="1"/>
      <c r="W51" s="1"/>
    </row>
    <row r="52" spans="1:23" x14ac:dyDescent="0.25">
      <c r="A52" s="12"/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S52" s="1"/>
      <c r="T52" s="1"/>
      <c r="U52" s="1"/>
      <c r="V52" s="1"/>
      <c r="W52" s="1"/>
    </row>
    <row r="53" spans="1:23" ht="21" x14ac:dyDescent="0.35">
      <c r="A53" s="26">
        <v>45140</v>
      </c>
      <c r="B53" s="11" t="s">
        <v>124</v>
      </c>
      <c r="C53" s="40" t="s">
        <v>125</v>
      </c>
      <c r="D53" s="40"/>
      <c r="E53" s="40"/>
      <c r="F53" s="40"/>
      <c r="G53" s="40"/>
      <c r="H53" s="40"/>
      <c r="I53" s="40"/>
      <c r="J53" s="40"/>
      <c r="K53" s="40" t="s">
        <v>122</v>
      </c>
      <c r="L53" s="40"/>
      <c r="M53" s="40"/>
      <c r="N53" s="40"/>
      <c r="O53" s="40"/>
      <c r="P53" s="40"/>
      <c r="Q53" s="40"/>
      <c r="S53" s="1"/>
      <c r="T53" s="1"/>
      <c r="U53" s="1"/>
      <c r="V53" s="1"/>
      <c r="W53" s="1"/>
    </row>
    <row r="54" spans="1:23" x14ac:dyDescent="0.25">
      <c r="A54" s="12"/>
      <c r="B54" s="1"/>
      <c r="C54" s="1" t="s">
        <v>31</v>
      </c>
      <c r="D54" s="1"/>
      <c r="E54" s="12">
        <v>23</v>
      </c>
      <c r="F54" s="14">
        <v>23</v>
      </c>
      <c r="G54" s="12">
        <v>31</v>
      </c>
      <c r="H54" s="13">
        <f>F54/G54</f>
        <v>0.74193548387096775</v>
      </c>
      <c r="I54" s="14">
        <v>64</v>
      </c>
      <c r="J54" s="12"/>
      <c r="K54" s="1" t="s">
        <v>177</v>
      </c>
      <c r="L54" s="1"/>
      <c r="M54" s="1">
        <v>23</v>
      </c>
      <c r="N54" s="14">
        <v>22</v>
      </c>
      <c r="O54" s="12">
        <v>31</v>
      </c>
      <c r="P54" s="13">
        <f>N54/O54</f>
        <v>0.70967741935483875</v>
      </c>
      <c r="Q54" s="14">
        <v>61</v>
      </c>
      <c r="S54" s="1"/>
      <c r="T54" s="1"/>
      <c r="U54" s="1"/>
      <c r="V54" s="1"/>
      <c r="W54" s="1"/>
    </row>
    <row r="55" spans="1:23" x14ac:dyDescent="0.25">
      <c r="A55" s="12"/>
      <c r="B55" s="12"/>
      <c r="C55" s="1" t="s">
        <v>34</v>
      </c>
      <c r="D55" s="1"/>
      <c r="E55" s="1">
        <v>29</v>
      </c>
      <c r="F55" s="12">
        <v>28</v>
      </c>
      <c r="G55" s="12">
        <v>33</v>
      </c>
      <c r="H55" s="13">
        <f>F55/G55</f>
        <v>0.84848484848484851</v>
      </c>
      <c r="I55" s="14">
        <v>58</v>
      </c>
      <c r="J55" s="12"/>
      <c r="K55" s="1" t="s">
        <v>179</v>
      </c>
      <c r="L55" s="1"/>
      <c r="M55" s="1">
        <v>44</v>
      </c>
      <c r="N55" s="14">
        <v>44</v>
      </c>
      <c r="O55" s="12">
        <v>33</v>
      </c>
      <c r="P55" s="13">
        <f>N55/O55</f>
        <v>1.3333333333333333</v>
      </c>
      <c r="Q55" s="14">
        <v>60</v>
      </c>
      <c r="S55" s="1"/>
      <c r="T55" s="1"/>
      <c r="U55" s="1"/>
      <c r="V55" s="1"/>
      <c r="W55" s="1"/>
    </row>
    <row r="56" spans="1:23" x14ac:dyDescent="0.25">
      <c r="A56" s="12"/>
      <c r="B56" s="12"/>
      <c r="C56" s="1" t="s">
        <v>29</v>
      </c>
      <c r="D56" s="1"/>
      <c r="E56" s="1">
        <v>54</v>
      </c>
      <c r="F56" s="12">
        <v>54</v>
      </c>
      <c r="G56" s="12">
        <v>28</v>
      </c>
      <c r="H56" s="13">
        <f>F56/G56</f>
        <v>1.9285714285714286</v>
      </c>
      <c r="I56" s="14">
        <f>(F56/G56)/(E56/20)*100</f>
        <v>71.428571428571431</v>
      </c>
      <c r="J56" s="12"/>
      <c r="K56" s="1" t="s">
        <v>181</v>
      </c>
      <c r="L56" s="1"/>
      <c r="M56" s="1">
        <v>54</v>
      </c>
      <c r="N56" s="14">
        <v>46</v>
      </c>
      <c r="O56" s="12">
        <v>28</v>
      </c>
      <c r="P56" s="13">
        <f>N56/O56</f>
        <v>1.6428571428571428</v>
      </c>
      <c r="Q56" s="14">
        <v>60</v>
      </c>
      <c r="S56" s="1"/>
      <c r="T56" s="1"/>
      <c r="U56" s="1"/>
      <c r="V56" s="1"/>
      <c r="W56" s="1"/>
    </row>
    <row r="57" spans="1:23" x14ac:dyDescent="0.25">
      <c r="A57" s="12"/>
      <c r="B57" s="11" t="s">
        <v>13</v>
      </c>
      <c r="C57" s="15"/>
      <c r="D57" s="15"/>
      <c r="E57" s="12"/>
      <c r="F57" s="12"/>
      <c r="G57" s="12"/>
      <c r="H57" s="12"/>
      <c r="I57" s="24">
        <f>SUM(I54:I56)</f>
        <v>193.42857142857144</v>
      </c>
      <c r="J57" s="12"/>
      <c r="K57" s="12"/>
      <c r="L57" s="12"/>
      <c r="M57" s="12"/>
      <c r="N57" s="12"/>
      <c r="O57" s="12"/>
      <c r="P57" s="12"/>
      <c r="Q57" s="24">
        <f>SUM(Q54:Q56)</f>
        <v>181</v>
      </c>
      <c r="S57" s="1"/>
      <c r="T57" s="1"/>
      <c r="U57" s="1"/>
      <c r="V57" s="1"/>
      <c r="W57" s="1"/>
    </row>
    <row r="58" spans="1:23" x14ac:dyDescent="0.25">
      <c r="A58" s="12"/>
      <c r="B58" s="11"/>
      <c r="C58" s="15"/>
      <c r="D58" s="15"/>
      <c r="E58" s="12"/>
      <c r="F58" s="12"/>
      <c r="G58" s="12"/>
      <c r="H58" s="12"/>
      <c r="I58" s="11"/>
      <c r="J58" s="12"/>
      <c r="K58" s="12"/>
      <c r="L58" s="12"/>
      <c r="M58" s="12"/>
      <c r="N58" s="12"/>
      <c r="O58" s="12"/>
      <c r="P58" s="12"/>
      <c r="Q58" s="24"/>
      <c r="S58" s="1"/>
      <c r="T58" s="1"/>
      <c r="U58" s="1"/>
      <c r="V58" s="1"/>
      <c r="W58" s="1"/>
    </row>
    <row r="59" spans="1:23" x14ac:dyDescent="0.25">
      <c r="A59" s="12"/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S59" s="1"/>
      <c r="T59" s="1"/>
      <c r="U59" s="1"/>
      <c r="V59" s="1"/>
      <c r="W59" s="1"/>
    </row>
    <row r="60" spans="1:23" ht="21" x14ac:dyDescent="0.35">
      <c r="A60" s="26">
        <v>45146</v>
      </c>
      <c r="B60" s="11" t="s">
        <v>126</v>
      </c>
      <c r="C60" s="40" t="s">
        <v>123</v>
      </c>
      <c r="D60" s="40"/>
      <c r="E60" s="40"/>
      <c r="F60" s="40"/>
      <c r="G60" s="40"/>
      <c r="H60" s="40"/>
      <c r="I60" s="40"/>
      <c r="J60" s="40"/>
      <c r="K60" s="40" t="s">
        <v>125</v>
      </c>
      <c r="L60" s="40"/>
      <c r="M60" s="40"/>
      <c r="N60" s="40"/>
      <c r="O60" s="40"/>
      <c r="P60" s="40"/>
      <c r="Q60" s="40"/>
      <c r="S60" s="1"/>
      <c r="T60" s="1"/>
      <c r="U60" s="1"/>
      <c r="V60" s="1"/>
      <c r="W60" s="1"/>
    </row>
    <row r="61" spans="1:23" x14ac:dyDescent="0.25">
      <c r="A61" s="12"/>
      <c r="B61" s="12"/>
      <c r="C61" s="1" t="s">
        <v>184</v>
      </c>
      <c r="D61" s="1"/>
      <c r="E61" s="1">
        <v>23</v>
      </c>
      <c r="F61" s="14">
        <v>12</v>
      </c>
      <c r="G61" s="12">
        <v>17</v>
      </c>
      <c r="H61" s="13">
        <f>F61/G61</f>
        <v>0.70588235294117652</v>
      </c>
      <c r="I61" s="14">
        <f>(F61/G61)/(E61/20)*100</f>
        <v>61.381074168797966</v>
      </c>
      <c r="J61" s="12"/>
      <c r="K61" s="1" t="s">
        <v>34</v>
      </c>
      <c r="L61" s="1"/>
      <c r="M61" s="1">
        <v>29</v>
      </c>
      <c r="N61" s="14">
        <v>29</v>
      </c>
      <c r="O61" s="12">
        <v>17</v>
      </c>
      <c r="P61" s="13">
        <f>N61/O61</f>
        <v>1.7058823529411764</v>
      </c>
      <c r="Q61" s="14">
        <v>127</v>
      </c>
      <c r="S61" s="1"/>
      <c r="T61" s="1"/>
      <c r="U61" s="1"/>
      <c r="V61" s="1"/>
      <c r="W61" s="1"/>
    </row>
    <row r="62" spans="1:23" x14ac:dyDescent="0.25">
      <c r="A62" s="12"/>
      <c r="B62" s="12"/>
      <c r="C62" s="1" t="s">
        <v>186</v>
      </c>
      <c r="D62" s="1"/>
      <c r="E62" s="1">
        <v>38</v>
      </c>
      <c r="F62" s="14">
        <v>38</v>
      </c>
      <c r="G62" s="12">
        <v>23</v>
      </c>
      <c r="H62" s="13">
        <f>F62/G62</f>
        <v>1.6521739130434783</v>
      </c>
      <c r="I62" s="14">
        <v>86</v>
      </c>
      <c r="J62" s="12"/>
      <c r="K62" s="1" t="s">
        <v>224</v>
      </c>
      <c r="L62" s="1"/>
      <c r="M62" s="1">
        <v>54</v>
      </c>
      <c r="N62" s="12">
        <v>18</v>
      </c>
      <c r="O62" s="12">
        <v>23</v>
      </c>
      <c r="P62" s="13">
        <f>N62/O62</f>
        <v>0.78260869565217395</v>
      </c>
      <c r="Q62" s="14">
        <v>28</v>
      </c>
      <c r="S62" s="1"/>
      <c r="T62" s="1"/>
      <c r="U62" s="1"/>
      <c r="V62" s="1"/>
      <c r="W62" s="1"/>
    </row>
    <row r="63" spans="1:23" x14ac:dyDescent="0.25">
      <c r="A63" s="12"/>
      <c r="B63" s="12"/>
      <c r="C63" s="1" t="s">
        <v>188</v>
      </c>
      <c r="D63" s="1"/>
      <c r="E63" s="1">
        <v>54</v>
      </c>
      <c r="F63" s="14">
        <v>54</v>
      </c>
      <c r="G63" s="12">
        <v>28</v>
      </c>
      <c r="H63" s="13">
        <f>F63/G63</f>
        <v>1.9285714285714286</v>
      </c>
      <c r="I63" s="14">
        <f>(F63/G63)/(E63/20)*100</f>
        <v>71.428571428571431</v>
      </c>
      <c r="J63" s="12"/>
      <c r="K63" s="1" t="s">
        <v>29</v>
      </c>
      <c r="L63" s="1"/>
      <c r="M63" s="1">
        <v>54</v>
      </c>
      <c r="N63" s="12">
        <v>48</v>
      </c>
      <c r="O63" s="12">
        <v>28</v>
      </c>
      <c r="P63" s="13">
        <f>N63/O63</f>
        <v>1.7142857142857142</v>
      </c>
      <c r="Q63" s="14">
        <f t="shared" ref="Q63" si="4">(N63/O63)/(M63/20)*100</f>
        <v>63.492063492063487</v>
      </c>
      <c r="S63" s="1"/>
      <c r="T63" s="1"/>
      <c r="U63" s="1"/>
      <c r="V63" s="1"/>
      <c r="W63" s="1"/>
    </row>
    <row r="64" spans="1:23" x14ac:dyDescent="0.25">
      <c r="A64" s="12"/>
      <c r="B64" s="11" t="s">
        <v>13</v>
      </c>
      <c r="C64" s="15"/>
      <c r="D64" s="15"/>
      <c r="E64" s="12"/>
      <c r="F64" s="12"/>
      <c r="G64" s="12"/>
      <c r="H64" s="12"/>
      <c r="I64" s="24">
        <v>218</v>
      </c>
      <c r="J64" s="12"/>
      <c r="K64" s="12"/>
      <c r="L64" s="12"/>
      <c r="M64" s="12"/>
      <c r="N64" s="12"/>
      <c r="O64" s="12"/>
      <c r="P64" s="12"/>
      <c r="Q64" s="24">
        <f>SUM(Q61:Q63)</f>
        <v>218.49206349206349</v>
      </c>
      <c r="S64" s="1"/>
      <c r="T64" s="1"/>
      <c r="U64" s="1"/>
      <c r="V64" s="1"/>
      <c r="W64" s="1"/>
    </row>
    <row r="65" spans="1:23" x14ac:dyDescent="0.25">
      <c r="A65" s="1"/>
      <c r="B65" s="1"/>
      <c r="S65" s="1"/>
      <c r="T65" s="1"/>
      <c r="U65" s="1"/>
      <c r="V65" s="1"/>
      <c r="W65" s="1"/>
    </row>
    <row r="66" spans="1:23" x14ac:dyDescent="0.25">
      <c r="A66" s="52" t="s">
        <v>138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S66" s="1"/>
      <c r="T66" s="1"/>
      <c r="U66" s="1"/>
      <c r="V66" s="1"/>
      <c r="W66" s="1"/>
    </row>
    <row r="67" spans="1:23" ht="23.25" x14ac:dyDescent="0.35">
      <c r="A67" s="34">
        <v>45134</v>
      </c>
      <c r="B67" s="11" t="s">
        <v>127</v>
      </c>
      <c r="C67" s="43" t="s">
        <v>128</v>
      </c>
      <c r="D67" s="43"/>
      <c r="E67" s="43"/>
      <c r="F67" s="43"/>
      <c r="G67" s="43"/>
      <c r="H67" s="43"/>
      <c r="I67" s="43"/>
      <c r="J67" s="43"/>
      <c r="K67" s="43" t="s">
        <v>129</v>
      </c>
      <c r="L67" s="43"/>
      <c r="M67" s="43"/>
      <c r="N67" s="43"/>
      <c r="O67" s="43"/>
      <c r="P67" s="43"/>
      <c r="Q67" s="43"/>
      <c r="S67" s="1"/>
      <c r="T67" s="1"/>
      <c r="U67" s="1"/>
      <c r="V67" s="1"/>
      <c r="W67" s="1"/>
    </row>
    <row r="68" spans="1:23" x14ac:dyDescent="0.25">
      <c r="A68" s="12"/>
      <c r="B68" s="12"/>
      <c r="C68" s="1" t="s">
        <v>190</v>
      </c>
      <c r="D68" s="1"/>
      <c r="E68" s="1">
        <v>23</v>
      </c>
      <c r="F68" s="14">
        <v>8</v>
      </c>
      <c r="G68" s="12">
        <v>22</v>
      </c>
      <c r="H68" s="13">
        <f>F68/G68</f>
        <v>0.36363636363636365</v>
      </c>
      <c r="I68" s="14">
        <v>31</v>
      </c>
      <c r="J68" s="12"/>
      <c r="K68" s="1" t="s">
        <v>50</v>
      </c>
      <c r="L68" s="1"/>
      <c r="M68" s="1">
        <v>32</v>
      </c>
      <c r="N68" s="14">
        <v>32</v>
      </c>
      <c r="O68" s="12">
        <v>22</v>
      </c>
      <c r="P68" s="13">
        <f>N68/O68</f>
        <v>1.4545454545454546</v>
      </c>
      <c r="Q68" s="14">
        <f>(N68/O68)/(M68/20)*100</f>
        <v>90.909090909090907</v>
      </c>
      <c r="S68" s="1"/>
      <c r="T68" s="1"/>
      <c r="U68" s="1"/>
      <c r="V68" s="1"/>
      <c r="W68" s="1"/>
    </row>
    <row r="69" spans="1:23" x14ac:dyDescent="0.25">
      <c r="A69" s="12"/>
      <c r="B69" s="12"/>
      <c r="C69" s="1" t="s">
        <v>192</v>
      </c>
      <c r="D69" s="1"/>
      <c r="E69" s="1">
        <v>41</v>
      </c>
      <c r="F69" s="14">
        <v>36</v>
      </c>
      <c r="G69" s="12">
        <v>30</v>
      </c>
      <c r="H69" s="13">
        <f t="shared" ref="H69:H70" si="5">F69/G69</f>
        <v>1.2</v>
      </c>
      <c r="I69" s="14">
        <v>58</v>
      </c>
      <c r="J69" s="12"/>
      <c r="K69" s="1" t="s">
        <v>157</v>
      </c>
      <c r="L69" s="1"/>
      <c r="M69" s="1">
        <v>38</v>
      </c>
      <c r="N69" s="14">
        <v>38</v>
      </c>
      <c r="O69" s="12">
        <v>30</v>
      </c>
      <c r="P69" s="13">
        <f>N69/O69</f>
        <v>1.2666666666666666</v>
      </c>
      <c r="Q69" s="14">
        <v>66</v>
      </c>
      <c r="S69" s="1"/>
      <c r="T69" s="1"/>
      <c r="U69" s="1"/>
      <c r="V69" s="1"/>
      <c r="W69" s="1"/>
    </row>
    <row r="70" spans="1:23" x14ac:dyDescent="0.25">
      <c r="A70" s="12"/>
      <c r="B70" s="12"/>
      <c r="C70" s="1" t="s">
        <v>194</v>
      </c>
      <c r="D70" s="1"/>
      <c r="E70" s="1">
        <v>54</v>
      </c>
      <c r="F70" s="14">
        <v>42</v>
      </c>
      <c r="G70" s="12">
        <v>27</v>
      </c>
      <c r="H70" s="13">
        <f t="shared" si="5"/>
        <v>1.5555555555555556</v>
      </c>
      <c r="I70" s="14">
        <v>57</v>
      </c>
      <c r="J70" s="12"/>
      <c r="K70" s="1" t="s">
        <v>35</v>
      </c>
      <c r="L70" s="1"/>
      <c r="M70" s="1">
        <v>54</v>
      </c>
      <c r="N70" s="14">
        <v>54</v>
      </c>
      <c r="O70" s="12">
        <v>27</v>
      </c>
      <c r="P70" s="13">
        <f>N70/O70</f>
        <v>2</v>
      </c>
      <c r="Q70" s="14">
        <f t="shared" ref="Q70" si="6">(N70/O70)/(M70/20)*100</f>
        <v>74.074074074074076</v>
      </c>
      <c r="S70" s="1"/>
      <c r="T70" s="1"/>
      <c r="U70" s="1"/>
      <c r="V70" s="1"/>
      <c r="W70" s="1"/>
    </row>
    <row r="71" spans="1:23" x14ac:dyDescent="0.25">
      <c r="A71" s="12"/>
      <c r="B71" s="11" t="s">
        <v>13</v>
      </c>
      <c r="C71" s="15"/>
      <c r="D71" s="15"/>
      <c r="E71" s="12"/>
      <c r="F71" s="12"/>
      <c r="G71" s="12"/>
      <c r="H71" s="12"/>
      <c r="I71" s="24">
        <f>SUM(I68:I70)</f>
        <v>146</v>
      </c>
      <c r="J71" s="12"/>
      <c r="K71" s="12"/>
      <c r="L71" s="12"/>
      <c r="M71" s="12"/>
      <c r="N71" s="12"/>
      <c r="O71" s="12"/>
      <c r="P71" s="12"/>
      <c r="Q71" s="24">
        <v>230</v>
      </c>
      <c r="S71" s="1"/>
      <c r="T71" s="1"/>
      <c r="U71" s="1"/>
      <c r="V71" s="1"/>
      <c r="W71" s="1"/>
    </row>
    <row r="72" spans="1:23" x14ac:dyDescent="0.25">
      <c r="A72" s="12"/>
      <c r="B72" s="1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S72" s="1"/>
      <c r="T72" s="1"/>
      <c r="U72" s="1"/>
      <c r="V72" s="1"/>
      <c r="W72" s="1"/>
    </row>
    <row r="73" spans="1:23" ht="23.25" x14ac:dyDescent="0.35">
      <c r="A73" s="26">
        <v>45135</v>
      </c>
      <c r="B73" s="11" t="s">
        <v>130</v>
      </c>
      <c r="C73" s="43" t="s">
        <v>131</v>
      </c>
      <c r="D73" s="43"/>
      <c r="E73" s="43"/>
      <c r="F73" s="43"/>
      <c r="G73" s="43"/>
      <c r="H73" s="43"/>
      <c r="I73" s="43"/>
      <c r="J73" s="43"/>
      <c r="K73" s="43" t="s">
        <v>132</v>
      </c>
      <c r="L73" s="43"/>
      <c r="M73" s="43"/>
      <c r="N73" s="43"/>
      <c r="O73" s="43"/>
      <c r="P73" s="43"/>
      <c r="Q73" s="43"/>
      <c r="S73" s="1"/>
      <c r="T73" s="1"/>
      <c r="U73" s="1"/>
      <c r="V73" s="1"/>
      <c r="W73" s="1"/>
    </row>
    <row r="74" spans="1:23" x14ac:dyDescent="0.25">
      <c r="A74" s="12"/>
      <c r="B74" s="12"/>
      <c r="C74" s="1" t="s">
        <v>204</v>
      </c>
      <c r="D74" s="1"/>
      <c r="E74" s="1">
        <v>23</v>
      </c>
      <c r="F74" s="14">
        <v>15</v>
      </c>
      <c r="G74" s="12">
        <v>20</v>
      </c>
      <c r="H74" s="13">
        <f>F74/G74</f>
        <v>0.75</v>
      </c>
      <c r="I74" s="14">
        <f>(F74/G74)/(E74/20)*100</f>
        <v>65.217391304347828</v>
      </c>
      <c r="J74" s="12"/>
      <c r="K74" s="1" t="s">
        <v>65</v>
      </c>
      <c r="L74" s="1"/>
      <c r="M74" s="1">
        <v>26</v>
      </c>
      <c r="N74" s="14">
        <v>26</v>
      </c>
      <c r="O74" s="12">
        <v>20</v>
      </c>
      <c r="P74" s="13">
        <f>N74/O74</f>
        <v>1.3</v>
      </c>
      <c r="Q74" s="14">
        <v>110</v>
      </c>
      <c r="S74" s="1"/>
      <c r="T74" s="1"/>
      <c r="U74" s="1"/>
      <c r="V74" s="1"/>
      <c r="W74" s="1"/>
    </row>
    <row r="75" spans="1:23" x14ac:dyDescent="0.25">
      <c r="A75" s="12"/>
      <c r="B75" s="12"/>
      <c r="C75" s="1" t="s">
        <v>206</v>
      </c>
      <c r="D75" s="1"/>
      <c r="E75" s="1">
        <v>29</v>
      </c>
      <c r="F75" s="14">
        <v>29</v>
      </c>
      <c r="G75" s="12">
        <v>20</v>
      </c>
      <c r="H75" s="13">
        <f>F75/G75</f>
        <v>1.45</v>
      </c>
      <c r="I75" s="14">
        <v>110</v>
      </c>
      <c r="J75" s="12"/>
      <c r="K75" s="1" t="s">
        <v>67</v>
      </c>
      <c r="L75" s="1"/>
      <c r="M75" s="1">
        <v>29</v>
      </c>
      <c r="N75" s="14">
        <v>21</v>
      </c>
      <c r="O75" s="12">
        <v>20</v>
      </c>
      <c r="P75" s="13">
        <f>N75/O75</f>
        <v>1.05</v>
      </c>
      <c r="Q75" s="14">
        <f t="shared" ref="Q75" si="7">(N75/O75)/(M75/20)*100</f>
        <v>72.41379310344827</v>
      </c>
      <c r="S75" s="1"/>
      <c r="T75" s="1"/>
      <c r="U75" s="1"/>
      <c r="V75" s="1"/>
      <c r="W75" s="1"/>
    </row>
    <row r="76" spans="1:23" x14ac:dyDescent="0.25">
      <c r="A76" s="12"/>
      <c r="B76" s="12"/>
      <c r="C76" s="1" t="s">
        <v>205</v>
      </c>
      <c r="D76" s="1"/>
      <c r="E76" s="1">
        <v>60</v>
      </c>
      <c r="F76" s="14">
        <v>54</v>
      </c>
      <c r="G76" s="12">
        <v>16</v>
      </c>
      <c r="H76" s="14">
        <v>112</v>
      </c>
      <c r="I76" s="14">
        <v>112</v>
      </c>
      <c r="J76" s="12"/>
      <c r="K76" s="1" t="s">
        <v>48</v>
      </c>
      <c r="L76" s="1"/>
      <c r="M76" s="1">
        <v>48</v>
      </c>
      <c r="N76" s="14">
        <v>48</v>
      </c>
      <c r="O76" s="12">
        <v>16</v>
      </c>
      <c r="P76" s="13">
        <f>N76/O76</f>
        <v>3</v>
      </c>
      <c r="Q76" s="14">
        <v>135</v>
      </c>
      <c r="S76" s="1"/>
      <c r="T76" s="1"/>
      <c r="U76" s="1"/>
      <c r="V76" s="1"/>
      <c r="W76" s="1"/>
    </row>
    <row r="77" spans="1:23" x14ac:dyDescent="0.25">
      <c r="A77" s="12"/>
      <c r="B77" s="11" t="s">
        <v>13</v>
      </c>
      <c r="C77" s="15"/>
      <c r="D77" s="15"/>
      <c r="E77" s="12"/>
      <c r="F77" s="12"/>
      <c r="G77" s="12"/>
      <c r="H77" s="12"/>
      <c r="I77" s="24">
        <f>SUM(I74:I76)</f>
        <v>287.21739130434781</v>
      </c>
      <c r="J77" s="12"/>
      <c r="K77" s="12"/>
      <c r="L77" s="12"/>
      <c r="M77" s="12"/>
      <c r="N77" s="12"/>
      <c r="O77" s="12"/>
      <c r="P77" s="12"/>
      <c r="Q77" s="24">
        <f>SUM(Q74:Q76)</f>
        <v>317.41379310344826</v>
      </c>
      <c r="S77" s="1"/>
      <c r="T77" s="1"/>
      <c r="U77" s="1"/>
      <c r="V77" s="1"/>
      <c r="W77" s="1"/>
    </row>
    <row r="78" spans="1:23" x14ac:dyDescent="0.25">
      <c r="A78" s="12"/>
      <c r="B78" s="1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S78" s="1"/>
      <c r="T78" s="1"/>
      <c r="U78" s="1"/>
      <c r="V78" s="1"/>
      <c r="W78" s="1"/>
    </row>
    <row r="79" spans="1:23" ht="23.25" x14ac:dyDescent="0.35">
      <c r="A79" s="34">
        <v>45142</v>
      </c>
      <c r="B79" s="11" t="s">
        <v>133</v>
      </c>
      <c r="C79" s="43" t="s">
        <v>129</v>
      </c>
      <c r="D79" s="43"/>
      <c r="E79" s="43"/>
      <c r="F79" s="43"/>
      <c r="G79" s="43"/>
      <c r="H79" s="43"/>
      <c r="I79" s="43"/>
      <c r="J79" s="43"/>
      <c r="K79" s="43" t="s">
        <v>131</v>
      </c>
      <c r="L79" s="43"/>
      <c r="M79" s="43"/>
      <c r="N79" s="43"/>
      <c r="O79" s="43"/>
      <c r="P79" s="43"/>
      <c r="Q79" s="43"/>
      <c r="S79" s="1"/>
      <c r="T79" s="1"/>
      <c r="U79" s="1"/>
      <c r="V79" s="1"/>
      <c r="W79" s="1"/>
    </row>
    <row r="80" spans="1:23" x14ac:dyDescent="0.25">
      <c r="A80" s="12"/>
      <c r="B80" s="12"/>
      <c r="C80" s="1" t="s">
        <v>214</v>
      </c>
      <c r="D80" s="1"/>
      <c r="E80" s="1">
        <v>23</v>
      </c>
      <c r="F80" s="12">
        <v>23</v>
      </c>
      <c r="G80" s="12">
        <v>20</v>
      </c>
      <c r="H80" s="13">
        <f>F80/G80</f>
        <v>1.1499999999999999</v>
      </c>
      <c r="I80" s="14">
        <v>110</v>
      </c>
      <c r="J80" s="12"/>
      <c r="K80" s="1" t="s">
        <v>204</v>
      </c>
      <c r="L80" s="1"/>
      <c r="M80" s="1">
        <v>23</v>
      </c>
      <c r="N80" s="14">
        <v>10</v>
      </c>
      <c r="O80" s="12">
        <v>20</v>
      </c>
      <c r="P80" s="13">
        <f>N80/O80</f>
        <v>0.5</v>
      </c>
      <c r="Q80" s="14">
        <f>(N80/O80)/(M80/20)*100</f>
        <v>43.478260869565219</v>
      </c>
      <c r="S80" s="1"/>
      <c r="T80" s="1"/>
      <c r="U80" s="1"/>
      <c r="V80" s="1"/>
      <c r="W80" s="1"/>
    </row>
    <row r="81" spans="1:23" x14ac:dyDescent="0.25">
      <c r="A81" s="12"/>
      <c r="B81" s="12"/>
      <c r="C81" s="1" t="s">
        <v>50</v>
      </c>
      <c r="D81" s="1"/>
      <c r="E81" s="1">
        <v>32</v>
      </c>
      <c r="F81" s="14">
        <v>23</v>
      </c>
      <c r="G81" s="12">
        <v>27</v>
      </c>
      <c r="H81" s="13">
        <f>F81/G81</f>
        <v>0.85185185185185186</v>
      </c>
      <c r="I81" s="14">
        <v>53</v>
      </c>
      <c r="J81" s="12"/>
      <c r="K81" s="1" t="s">
        <v>206</v>
      </c>
      <c r="L81" s="1"/>
      <c r="M81" s="1">
        <v>29</v>
      </c>
      <c r="N81" s="14">
        <v>29</v>
      </c>
      <c r="O81" s="12">
        <v>27</v>
      </c>
      <c r="P81" s="13">
        <f>N81/O81</f>
        <v>1.0740740740740742</v>
      </c>
      <c r="Q81" s="14">
        <f>(N81/O81)/(M81/20)*100</f>
        <v>74.074074074074076</v>
      </c>
      <c r="S81" s="1"/>
      <c r="T81" s="1"/>
      <c r="U81" s="1"/>
      <c r="V81" s="1"/>
      <c r="W81" s="1"/>
    </row>
    <row r="82" spans="1:23" x14ac:dyDescent="0.25">
      <c r="A82" s="12"/>
      <c r="B82" s="12"/>
      <c r="C82" s="1" t="s">
        <v>35</v>
      </c>
      <c r="D82" s="1"/>
      <c r="E82" s="1">
        <v>54</v>
      </c>
      <c r="F82" s="14">
        <v>44</v>
      </c>
      <c r="G82" s="12">
        <v>23</v>
      </c>
      <c r="H82" s="13">
        <f>F82/G82</f>
        <v>1.9130434782608696</v>
      </c>
      <c r="I82" s="14">
        <v>70</v>
      </c>
      <c r="J82" s="12"/>
      <c r="K82" s="1" t="s">
        <v>205</v>
      </c>
      <c r="L82" s="1"/>
      <c r="M82" s="1">
        <v>60</v>
      </c>
      <c r="N82" s="14">
        <v>60</v>
      </c>
      <c r="O82" s="12">
        <v>23</v>
      </c>
      <c r="P82" s="13">
        <f>N82/O82</f>
        <v>2.6086956521739131</v>
      </c>
      <c r="Q82" s="14">
        <v>86</v>
      </c>
      <c r="S82" s="1"/>
      <c r="T82" s="1"/>
      <c r="U82" s="1"/>
      <c r="V82" s="1"/>
      <c r="W82" s="1"/>
    </row>
    <row r="83" spans="1:23" x14ac:dyDescent="0.25">
      <c r="A83" s="12"/>
      <c r="B83" s="11" t="s">
        <v>13</v>
      </c>
      <c r="F83" s="12"/>
      <c r="G83" s="12"/>
      <c r="H83" s="12"/>
      <c r="I83" s="24">
        <f>SUM(I80:I82)</f>
        <v>233</v>
      </c>
      <c r="J83" s="12"/>
      <c r="K83" s="12"/>
      <c r="L83" s="12"/>
      <c r="M83" s="12"/>
      <c r="N83" s="12"/>
      <c r="O83" s="12"/>
      <c r="P83" s="12"/>
      <c r="Q83" s="24">
        <v>203</v>
      </c>
      <c r="S83" s="1"/>
      <c r="T83" s="1"/>
      <c r="U83" s="1"/>
      <c r="V83" s="1"/>
      <c r="W83" s="1"/>
    </row>
    <row r="84" spans="1:23" x14ac:dyDescent="0.25">
      <c r="A84" s="12"/>
      <c r="B84" s="11"/>
      <c r="C84" s="15"/>
      <c r="D84" s="15"/>
      <c r="E84" s="12"/>
      <c r="F84" s="12"/>
      <c r="G84" s="12"/>
      <c r="H84" s="12"/>
      <c r="I84" s="11"/>
      <c r="J84" s="12"/>
      <c r="K84" s="12"/>
      <c r="L84" s="12"/>
      <c r="M84" s="12"/>
      <c r="N84" s="12"/>
      <c r="O84" s="12"/>
      <c r="P84" s="12"/>
      <c r="Q84" s="11"/>
      <c r="S84" s="1"/>
      <c r="T84" s="1"/>
      <c r="U84" s="1"/>
      <c r="V84" s="1"/>
      <c r="W84" s="1"/>
    </row>
    <row r="85" spans="1:23" ht="20.25" customHeight="1" x14ac:dyDescent="0.35">
      <c r="A85" s="26">
        <v>45155</v>
      </c>
      <c r="B85" s="11" t="s">
        <v>134</v>
      </c>
      <c r="C85" s="43" t="s">
        <v>128</v>
      </c>
      <c r="D85" s="43"/>
      <c r="E85" s="43"/>
      <c r="F85" s="43"/>
      <c r="G85" s="43"/>
      <c r="H85" s="43"/>
      <c r="I85" s="43"/>
      <c r="J85" s="43"/>
      <c r="K85" s="43" t="s">
        <v>132</v>
      </c>
      <c r="L85" s="43"/>
      <c r="M85" s="43"/>
      <c r="N85" s="43"/>
      <c r="O85" s="43"/>
      <c r="P85" s="43"/>
      <c r="Q85" s="43"/>
      <c r="S85" s="1"/>
      <c r="T85" s="1"/>
      <c r="U85" s="1"/>
      <c r="V85" s="1"/>
      <c r="W85" s="1"/>
    </row>
    <row r="86" spans="1:23" ht="18" customHeight="1" x14ac:dyDescent="0.25">
      <c r="A86" s="12"/>
      <c r="B86" s="12"/>
      <c r="C86" s="1" t="s">
        <v>190</v>
      </c>
      <c r="D86" s="1"/>
      <c r="E86" s="1">
        <v>23</v>
      </c>
      <c r="F86" s="14">
        <v>11</v>
      </c>
      <c r="G86" s="12">
        <v>19</v>
      </c>
      <c r="H86" s="13">
        <f>F86/G86</f>
        <v>0.57894736842105265</v>
      </c>
      <c r="I86" s="14">
        <f>(F86/G86)/(E86/20)*100</f>
        <v>50.343249427917627</v>
      </c>
      <c r="J86" s="12"/>
      <c r="K86" s="1" t="s">
        <v>65</v>
      </c>
      <c r="L86" s="1"/>
      <c r="M86" s="1">
        <v>26</v>
      </c>
      <c r="N86" s="14">
        <v>26</v>
      </c>
      <c r="O86" s="12">
        <v>19</v>
      </c>
      <c r="P86" s="13">
        <f>N86/O86</f>
        <v>1.368421052631579</v>
      </c>
      <c r="Q86" s="14">
        <v>115</v>
      </c>
      <c r="S86" s="1"/>
      <c r="T86" s="1"/>
      <c r="U86" s="1"/>
      <c r="V86" s="1"/>
      <c r="W86" s="1"/>
    </row>
    <row r="87" spans="1:23" x14ac:dyDescent="0.25">
      <c r="A87" s="12"/>
      <c r="B87" s="12"/>
      <c r="C87" s="1" t="s">
        <v>192</v>
      </c>
      <c r="D87" s="1"/>
      <c r="E87" s="1">
        <v>41</v>
      </c>
      <c r="F87" s="14">
        <v>40</v>
      </c>
      <c r="G87" s="12">
        <v>32</v>
      </c>
      <c r="H87" s="13">
        <f>F87/G87</f>
        <v>1.25</v>
      </c>
      <c r="I87" s="14">
        <v>60</v>
      </c>
      <c r="J87" s="12"/>
      <c r="K87" s="1" t="s">
        <v>67</v>
      </c>
      <c r="L87" s="1"/>
      <c r="M87" s="1">
        <v>29</v>
      </c>
      <c r="N87" s="14">
        <v>29</v>
      </c>
      <c r="O87" s="12">
        <v>32</v>
      </c>
      <c r="P87" s="13">
        <f>N87/O87</f>
        <v>0.90625</v>
      </c>
      <c r="Q87" s="14">
        <v>62</v>
      </c>
      <c r="S87" s="1"/>
      <c r="T87" s="1"/>
      <c r="U87" s="1"/>
      <c r="V87" s="1"/>
      <c r="W87" s="1"/>
    </row>
    <row r="88" spans="1:23" x14ac:dyDescent="0.25">
      <c r="A88" s="12"/>
      <c r="B88" s="12"/>
      <c r="C88" s="1" t="s">
        <v>194</v>
      </c>
      <c r="D88" s="1"/>
      <c r="E88" s="1">
        <v>54</v>
      </c>
      <c r="F88" s="14">
        <v>54</v>
      </c>
      <c r="G88" s="12">
        <v>22</v>
      </c>
      <c r="H88" s="13">
        <f>F88/G88</f>
        <v>2.4545454545454546</v>
      </c>
      <c r="I88" s="14">
        <v>90</v>
      </c>
      <c r="J88" s="12"/>
      <c r="K88" s="1" t="s">
        <v>48</v>
      </c>
      <c r="L88" s="1"/>
      <c r="M88" s="1">
        <v>48</v>
      </c>
      <c r="N88" s="14">
        <v>23</v>
      </c>
      <c r="O88" s="12">
        <v>22</v>
      </c>
      <c r="P88" s="13">
        <f>N88/O88</f>
        <v>1.0454545454545454</v>
      </c>
      <c r="Q88" s="14">
        <v>43</v>
      </c>
      <c r="S88" s="1"/>
      <c r="T88" s="1"/>
      <c r="U88" s="1"/>
      <c r="V88" s="1"/>
      <c r="W88" s="1"/>
    </row>
    <row r="89" spans="1:23" x14ac:dyDescent="0.25">
      <c r="A89" s="12"/>
      <c r="B89" s="11" t="s">
        <v>13</v>
      </c>
      <c r="C89" s="15"/>
      <c r="D89" s="15"/>
      <c r="E89" s="12"/>
      <c r="F89" s="12"/>
      <c r="G89" s="12"/>
      <c r="H89" s="12"/>
      <c r="I89" s="24">
        <f>SUM(I86:I88)</f>
        <v>200.34324942791761</v>
      </c>
      <c r="J89" s="12"/>
      <c r="K89" s="12"/>
      <c r="L89" s="12"/>
      <c r="M89" s="12"/>
      <c r="N89" s="12"/>
      <c r="O89" s="12"/>
      <c r="P89" s="12"/>
      <c r="Q89" s="24">
        <f>SUM(Q86:Q88)</f>
        <v>220</v>
      </c>
      <c r="S89" s="1"/>
      <c r="T89" s="1"/>
      <c r="U89" s="1"/>
      <c r="V89" s="1"/>
      <c r="W89" s="1"/>
    </row>
    <row r="90" spans="1:23" x14ac:dyDescent="0.25">
      <c r="A90" s="1"/>
      <c r="B90" s="2"/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1"/>
      <c r="Q90" s="3"/>
      <c r="S90" s="1"/>
      <c r="T90" s="1"/>
      <c r="U90" s="1"/>
      <c r="V90" s="1"/>
      <c r="W90" s="1"/>
    </row>
    <row r="91" spans="1:23" x14ac:dyDescent="0.25">
      <c r="A91" s="1"/>
      <c r="S91" s="1"/>
      <c r="T91" s="1"/>
      <c r="U91" s="1"/>
      <c r="V91" s="1"/>
      <c r="W91" s="1"/>
    </row>
    <row r="92" spans="1:23" ht="18.75" x14ac:dyDescent="0.3">
      <c r="A92" s="38" t="s">
        <v>77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S92" s="1"/>
      <c r="T92" s="1"/>
      <c r="U92" s="1"/>
      <c r="V92" s="1"/>
      <c r="W92" s="1"/>
    </row>
    <row r="93" spans="1:23" ht="15.75" x14ac:dyDescent="0.25">
      <c r="A93" s="16" t="s">
        <v>1</v>
      </c>
      <c r="B93" s="17" t="s">
        <v>14</v>
      </c>
      <c r="C93" s="16" t="s">
        <v>3</v>
      </c>
      <c r="D93" s="16" t="s">
        <v>17</v>
      </c>
      <c r="E93" s="16" t="s">
        <v>4</v>
      </c>
      <c r="F93" s="16" t="s">
        <v>92</v>
      </c>
      <c r="G93" s="16" t="s">
        <v>7</v>
      </c>
      <c r="H93" s="16" t="s">
        <v>228</v>
      </c>
      <c r="I93" s="16" t="s">
        <v>11</v>
      </c>
      <c r="J93" s="18"/>
      <c r="K93" s="16" t="s">
        <v>3</v>
      </c>
      <c r="L93" s="16" t="s">
        <v>17</v>
      </c>
      <c r="M93" s="16" t="s">
        <v>4</v>
      </c>
      <c r="N93" s="16" t="s">
        <v>92</v>
      </c>
      <c r="O93" s="16" t="s">
        <v>7</v>
      </c>
      <c r="P93" s="16" t="s">
        <v>228</v>
      </c>
      <c r="Q93" s="16" t="s">
        <v>11</v>
      </c>
      <c r="S93" s="1"/>
      <c r="T93" s="1"/>
      <c r="U93" s="1"/>
      <c r="V93" s="1"/>
      <c r="W93" s="1"/>
    </row>
    <row r="94" spans="1:23" ht="23.25" x14ac:dyDescent="0.35">
      <c r="A94" s="26">
        <v>45162</v>
      </c>
      <c r="B94" s="11" t="s">
        <v>139</v>
      </c>
      <c r="C94" s="40" t="s">
        <v>113</v>
      </c>
      <c r="D94" s="40"/>
      <c r="E94" s="40"/>
      <c r="F94" s="40"/>
      <c r="G94" s="40"/>
      <c r="H94" s="40"/>
      <c r="I94" s="40"/>
      <c r="J94" s="40"/>
      <c r="K94" s="44" t="s">
        <v>132</v>
      </c>
      <c r="L94" s="44"/>
      <c r="M94" s="44"/>
      <c r="N94" s="44"/>
      <c r="O94" s="44"/>
      <c r="P94" s="44"/>
      <c r="Q94" s="44"/>
      <c r="S94" s="1"/>
      <c r="T94" s="1"/>
      <c r="U94" s="1"/>
      <c r="V94" s="1"/>
      <c r="W94" s="1"/>
    </row>
    <row r="95" spans="1:23" x14ac:dyDescent="0.25">
      <c r="A95" s="12"/>
      <c r="B95" s="12"/>
      <c r="C95" s="1" t="s">
        <v>208</v>
      </c>
      <c r="D95" s="1"/>
      <c r="E95" s="1">
        <v>23</v>
      </c>
      <c r="F95" s="14">
        <v>23</v>
      </c>
      <c r="G95" s="12">
        <v>13</v>
      </c>
      <c r="H95" s="14">
        <v>15</v>
      </c>
      <c r="I95" s="13">
        <f>G95/H95</f>
        <v>0.8666666666666667</v>
      </c>
      <c r="J95" s="12"/>
      <c r="K95" s="1" t="s">
        <v>65</v>
      </c>
      <c r="L95" s="1"/>
      <c r="M95" s="1">
        <v>26</v>
      </c>
      <c r="N95" s="14">
        <v>26</v>
      </c>
      <c r="O95" s="12">
        <v>26</v>
      </c>
      <c r="P95" s="14">
        <v>16</v>
      </c>
      <c r="Q95" s="13">
        <f>O95/P95</f>
        <v>1.625</v>
      </c>
      <c r="S95" s="1"/>
      <c r="T95" s="1"/>
      <c r="U95" s="1"/>
      <c r="V95" s="1"/>
      <c r="W95" s="1"/>
    </row>
    <row r="96" spans="1:23" x14ac:dyDescent="0.25">
      <c r="A96" s="12"/>
      <c r="B96" s="12"/>
      <c r="C96" s="1" t="s">
        <v>216</v>
      </c>
      <c r="D96" s="1"/>
      <c r="E96" s="1">
        <v>35</v>
      </c>
      <c r="F96" s="14">
        <v>45</v>
      </c>
      <c r="G96" s="12">
        <v>30</v>
      </c>
      <c r="H96" s="14">
        <v>23</v>
      </c>
      <c r="I96" s="13">
        <f t="shared" ref="I96:I97" si="8">G96/H96</f>
        <v>1.3043478260869565</v>
      </c>
      <c r="J96" s="12"/>
      <c r="K96" s="1" t="s">
        <v>67</v>
      </c>
      <c r="L96" s="1"/>
      <c r="M96" s="1">
        <v>29</v>
      </c>
      <c r="N96" s="14">
        <v>29</v>
      </c>
      <c r="O96" s="12">
        <v>29</v>
      </c>
      <c r="P96" s="14">
        <v>24</v>
      </c>
      <c r="Q96" s="13">
        <f t="shared" ref="Q96:Q97" si="9">O96/P96</f>
        <v>1.2083333333333333</v>
      </c>
      <c r="S96" s="1"/>
      <c r="T96" s="1"/>
      <c r="U96" s="1"/>
      <c r="V96" s="1"/>
      <c r="W96" s="1"/>
    </row>
    <row r="97" spans="1:23" x14ac:dyDescent="0.25">
      <c r="A97" s="12"/>
      <c r="B97" s="12"/>
      <c r="C97" s="1" t="s">
        <v>212</v>
      </c>
      <c r="D97" s="1"/>
      <c r="E97" s="1">
        <v>60</v>
      </c>
      <c r="F97" s="14">
        <v>75</v>
      </c>
      <c r="G97" s="12">
        <v>64</v>
      </c>
      <c r="H97" s="14">
        <v>28</v>
      </c>
      <c r="I97" s="13">
        <f t="shared" si="8"/>
        <v>2.2857142857142856</v>
      </c>
      <c r="J97" s="12"/>
      <c r="K97" s="1" t="s">
        <v>48</v>
      </c>
      <c r="L97" s="1"/>
      <c r="M97" s="1">
        <v>48</v>
      </c>
      <c r="N97" s="14">
        <v>48</v>
      </c>
      <c r="O97" s="12">
        <v>48</v>
      </c>
      <c r="P97" s="14">
        <v>29</v>
      </c>
      <c r="Q97" s="13">
        <f t="shared" si="9"/>
        <v>1.6551724137931034</v>
      </c>
      <c r="S97" s="1"/>
      <c r="T97" s="1"/>
      <c r="U97" s="1"/>
      <c r="V97" s="1"/>
      <c r="W97" s="1"/>
    </row>
    <row r="98" spans="1:23" x14ac:dyDescent="0.25">
      <c r="A98" s="12"/>
      <c r="B98" s="12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S98" s="1"/>
      <c r="T98" s="1"/>
      <c r="U98" s="1"/>
      <c r="V98" s="1"/>
      <c r="W98" s="1"/>
    </row>
    <row r="99" spans="1:23" ht="21" x14ac:dyDescent="0.35">
      <c r="A99" s="26">
        <v>45163</v>
      </c>
      <c r="B99" s="11" t="s">
        <v>140</v>
      </c>
      <c r="C99" s="40" t="s">
        <v>117</v>
      </c>
      <c r="D99" s="40"/>
      <c r="E99" s="40"/>
      <c r="F99" s="40"/>
      <c r="G99" s="40"/>
      <c r="H99" s="40"/>
      <c r="I99" s="40"/>
      <c r="J99" s="40"/>
      <c r="K99" s="39" t="s">
        <v>123</v>
      </c>
      <c r="L99" s="39"/>
      <c r="M99" s="39"/>
      <c r="N99" s="39"/>
      <c r="O99" s="39"/>
      <c r="P99" s="39"/>
      <c r="Q99" s="39"/>
      <c r="S99" s="1"/>
      <c r="T99" s="1"/>
      <c r="U99" s="1"/>
      <c r="V99" s="1"/>
      <c r="W99" s="1"/>
    </row>
    <row r="100" spans="1:23" x14ac:dyDescent="0.25">
      <c r="A100" s="12"/>
      <c r="B100" s="12"/>
      <c r="C100" s="1" t="s">
        <v>37</v>
      </c>
      <c r="D100" s="1"/>
      <c r="E100" s="1">
        <v>26</v>
      </c>
      <c r="F100" s="14">
        <v>26</v>
      </c>
      <c r="G100" s="12">
        <v>13</v>
      </c>
      <c r="H100" s="14">
        <v>23</v>
      </c>
      <c r="I100" s="13">
        <f t="shared" ref="I100:I102" si="10">G100/H100</f>
        <v>0.56521739130434778</v>
      </c>
      <c r="J100" s="12"/>
      <c r="K100" s="1" t="s">
        <v>184</v>
      </c>
      <c r="L100" s="1"/>
      <c r="M100" s="1">
        <v>23</v>
      </c>
      <c r="N100" s="14">
        <v>23</v>
      </c>
      <c r="O100" s="12">
        <v>23</v>
      </c>
      <c r="P100" s="14">
        <v>23</v>
      </c>
      <c r="Q100" s="13">
        <f t="shared" ref="Q100:Q102" si="11">O100/P100</f>
        <v>1</v>
      </c>
      <c r="S100" s="1"/>
      <c r="T100" s="1"/>
      <c r="U100" s="1"/>
      <c r="V100" s="1"/>
      <c r="W100" s="1"/>
    </row>
    <row r="101" spans="1:23" x14ac:dyDescent="0.25">
      <c r="A101" s="12"/>
      <c r="B101" s="12"/>
      <c r="C101" s="1" t="s">
        <v>229</v>
      </c>
      <c r="D101" s="1"/>
      <c r="E101" s="1">
        <v>29</v>
      </c>
      <c r="F101" s="14">
        <v>42</v>
      </c>
      <c r="G101" s="12">
        <v>42</v>
      </c>
      <c r="H101" s="14">
        <v>28</v>
      </c>
      <c r="I101" s="13">
        <f t="shared" si="10"/>
        <v>1.5</v>
      </c>
      <c r="J101" s="12"/>
      <c r="K101" s="1" t="s">
        <v>186</v>
      </c>
      <c r="L101" s="1"/>
      <c r="M101" s="1">
        <v>38</v>
      </c>
      <c r="N101" s="14">
        <v>38</v>
      </c>
      <c r="O101" s="12">
        <v>30</v>
      </c>
      <c r="P101" s="14">
        <v>28</v>
      </c>
      <c r="Q101" s="13">
        <f t="shared" si="11"/>
        <v>1.0714285714285714</v>
      </c>
      <c r="S101" s="1"/>
      <c r="T101" s="1"/>
      <c r="U101" s="1"/>
      <c r="V101" s="1"/>
      <c r="W101" s="1"/>
    </row>
    <row r="102" spans="1:23" x14ac:dyDescent="0.25">
      <c r="A102" s="12"/>
      <c r="B102" s="12"/>
      <c r="C102" s="1" t="s">
        <v>26</v>
      </c>
      <c r="D102" s="1"/>
      <c r="E102" s="1">
        <v>66</v>
      </c>
      <c r="F102" s="14">
        <v>66</v>
      </c>
      <c r="G102" s="12">
        <v>40</v>
      </c>
      <c r="H102" s="14">
        <v>23</v>
      </c>
      <c r="I102" s="13">
        <f t="shared" si="10"/>
        <v>1.7391304347826086</v>
      </c>
      <c r="J102" s="12"/>
      <c r="K102" s="1" t="s">
        <v>188</v>
      </c>
      <c r="L102" s="1"/>
      <c r="M102" s="1">
        <v>54</v>
      </c>
      <c r="N102" s="14">
        <v>62</v>
      </c>
      <c r="O102" s="12">
        <v>62</v>
      </c>
      <c r="P102" s="14">
        <v>23</v>
      </c>
      <c r="Q102" s="13">
        <f t="shared" si="11"/>
        <v>2.6956521739130435</v>
      </c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5"/>
      <c r="G103" s="1"/>
      <c r="H103" s="5"/>
      <c r="I103" s="4"/>
      <c r="J103" s="1"/>
      <c r="K103" s="1"/>
      <c r="L103" s="1"/>
      <c r="M103" s="1"/>
      <c r="N103" s="5"/>
      <c r="O103" s="1"/>
      <c r="P103" s="5"/>
      <c r="Q103" s="4"/>
      <c r="S103" s="1"/>
      <c r="T103" s="1"/>
      <c r="U103" s="1"/>
      <c r="V103" s="1"/>
      <c r="W103" s="1"/>
    </row>
    <row r="104" spans="1:23" ht="18.75" x14ac:dyDescent="0.3">
      <c r="A104" s="38" t="s">
        <v>78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S104" s="1"/>
      <c r="T104" s="1"/>
      <c r="U104" s="1"/>
      <c r="V104" s="1"/>
      <c r="W104" s="1"/>
    </row>
    <row r="105" spans="1:23" ht="15.75" x14ac:dyDescent="0.25">
      <c r="A105" s="16" t="s">
        <v>1</v>
      </c>
      <c r="B105" s="17" t="s">
        <v>14</v>
      </c>
      <c r="C105" s="16" t="s">
        <v>3</v>
      </c>
      <c r="D105" s="16" t="s">
        <v>17</v>
      </c>
      <c r="E105" s="16" t="s">
        <v>4</v>
      </c>
      <c r="F105" s="16" t="s">
        <v>92</v>
      </c>
      <c r="G105" s="16" t="s">
        <v>7</v>
      </c>
      <c r="H105" s="16" t="s">
        <v>228</v>
      </c>
      <c r="I105" s="16" t="s">
        <v>11</v>
      </c>
      <c r="J105" s="18"/>
      <c r="K105" s="16" t="s">
        <v>3</v>
      </c>
      <c r="L105" s="16" t="s">
        <v>17</v>
      </c>
      <c r="M105" s="16" t="s">
        <v>4</v>
      </c>
      <c r="N105" s="16" t="s">
        <v>92</v>
      </c>
      <c r="O105" s="16" t="s">
        <v>7</v>
      </c>
      <c r="P105" s="16" t="s">
        <v>228</v>
      </c>
      <c r="Q105" s="16" t="s">
        <v>11</v>
      </c>
      <c r="S105" s="1"/>
      <c r="T105" s="1"/>
      <c r="U105" s="1"/>
      <c r="V105" s="1"/>
      <c r="W105" s="1"/>
    </row>
    <row r="106" spans="1:23" ht="23.25" x14ac:dyDescent="0.35">
      <c r="A106" s="26">
        <v>45169</v>
      </c>
      <c r="B106" s="11" t="s">
        <v>141</v>
      </c>
      <c r="C106" s="43" t="s">
        <v>132</v>
      </c>
      <c r="D106" s="43"/>
      <c r="E106" s="43"/>
      <c r="F106" s="43"/>
      <c r="G106" s="43"/>
      <c r="H106" s="43"/>
      <c r="I106" s="43"/>
      <c r="J106" s="43"/>
      <c r="K106" s="39" t="s">
        <v>123</v>
      </c>
      <c r="L106" s="39"/>
      <c r="M106" s="39"/>
      <c r="N106" s="39"/>
      <c r="O106" s="39"/>
      <c r="P106" s="39"/>
      <c r="Q106" s="39"/>
      <c r="S106" s="1"/>
      <c r="T106" s="1"/>
      <c r="U106" s="1"/>
      <c r="V106" s="1"/>
      <c r="W106" s="1"/>
    </row>
    <row r="107" spans="1:23" x14ac:dyDescent="0.25">
      <c r="A107" s="12"/>
      <c r="B107" s="12"/>
      <c r="C107" s="1" t="s">
        <v>65</v>
      </c>
      <c r="D107" s="1"/>
      <c r="E107" s="1">
        <v>26</v>
      </c>
      <c r="F107" s="14">
        <v>26</v>
      </c>
      <c r="G107" s="12">
        <v>20</v>
      </c>
      <c r="H107" s="14">
        <v>22</v>
      </c>
      <c r="I107" s="13">
        <f>G107/H107</f>
        <v>0.90909090909090906</v>
      </c>
      <c r="J107" s="12"/>
      <c r="K107" s="1" t="s">
        <v>184</v>
      </c>
      <c r="L107" s="1"/>
      <c r="M107" s="1">
        <v>23</v>
      </c>
      <c r="N107" s="14">
        <v>23</v>
      </c>
      <c r="O107" s="12">
        <v>23</v>
      </c>
      <c r="P107" s="14">
        <v>22</v>
      </c>
      <c r="Q107" s="13">
        <f>O107/P107</f>
        <v>1.0454545454545454</v>
      </c>
      <c r="S107" s="1"/>
      <c r="T107" s="1"/>
      <c r="U107" s="1"/>
      <c r="V107" s="1"/>
      <c r="W107" s="1"/>
    </row>
    <row r="108" spans="1:23" x14ac:dyDescent="0.25">
      <c r="A108" s="12"/>
      <c r="B108" s="12"/>
      <c r="C108" s="1" t="s">
        <v>67</v>
      </c>
      <c r="D108" s="1"/>
      <c r="E108" s="1">
        <v>29</v>
      </c>
      <c r="F108" s="14">
        <v>35</v>
      </c>
      <c r="G108" s="12">
        <v>18</v>
      </c>
      <c r="H108" s="14">
        <v>22</v>
      </c>
      <c r="I108" s="13">
        <f t="shared" ref="I108:I109" si="12">G108/H108</f>
        <v>0.81818181818181823</v>
      </c>
      <c r="J108" s="12"/>
      <c r="K108" s="1" t="s">
        <v>186</v>
      </c>
      <c r="L108" s="1"/>
      <c r="M108" s="1">
        <v>38</v>
      </c>
      <c r="N108" s="14">
        <v>38</v>
      </c>
      <c r="O108" s="12">
        <v>38</v>
      </c>
      <c r="P108" s="14">
        <v>23</v>
      </c>
      <c r="Q108" s="13">
        <f t="shared" ref="Q108:Q109" si="13">O108/P108</f>
        <v>1.6521739130434783</v>
      </c>
      <c r="S108" s="1"/>
      <c r="T108" s="1"/>
      <c r="U108" s="1"/>
      <c r="V108" s="1"/>
      <c r="W108" s="1"/>
    </row>
    <row r="109" spans="1:23" x14ac:dyDescent="0.25">
      <c r="A109" s="12"/>
      <c r="B109" s="12"/>
      <c r="C109" s="1" t="s">
        <v>48</v>
      </c>
      <c r="D109" s="1"/>
      <c r="E109" s="1">
        <v>48</v>
      </c>
      <c r="F109" s="14">
        <v>65</v>
      </c>
      <c r="G109" s="12">
        <v>44</v>
      </c>
      <c r="H109" s="14">
        <v>17</v>
      </c>
      <c r="I109" s="13">
        <f t="shared" si="12"/>
        <v>2.5882352941176472</v>
      </c>
      <c r="J109" s="12"/>
      <c r="K109" s="1" t="s">
        <v>188</v>
      </c>
      <c r="L109" s="1"/>
      <c r="M109" s="1">
        <v>54</v>
      </c>
      <c r="N109" s="14">
        <v>54</v>
      </c>
      <c r="O109" s="12">
        <v>54</v>
      </c>
      <c r="P109" s="14">
        <v>18</v>
      </c>
      <c r="Q109" s="13">
        <f t="shared" si="13"/>
        <v>3</v>
      </c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5"/>
      <c r="I110" s="4"/>
      <c r="J110" s="1"/>
      <c r="K110" s="1"/>
      <c r="L110" s="1"/>
      <c r="M110" s="1"/>
      <c r="N110" s="1"/>
      <c r="O110" s="1"/>
      <c r="P110" s="5"/>
      <c r="Q110" s="4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5"/>
      <c r="I111" s="4"/>
      <c r="J111" s="1"/>
      <c r="K111" s="1"/>
      <c r="L111" s="1"/>
      <c r="M111" s="1"/>
      <c r="N111" s="1"/>
      <c r="O111" s="1"/>
      <c r="P111" s="5"/>
      <c r="Q111" s="4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5"/>
      <c r="I112" s="4"/>
      <c r="J112" s="1"/>
      <c r="K112" s="1"/>
      <c r="L112" s="1"/>
      <c r="M112" s="1"/>
      <c r="N112" s="1"/>
      <c r="O112" s="1"/>
      <c r="P112" s="5"/>
      <c r="Q112" s="4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5"/>
      <c r="I113" s="4"/>
      <c r="J113" s="1"/>
      <c r="K113" s="1"/>
      <c r="L113" s="1"/>
      <c r="M113" s="1"/>
      <c r="N113" s="1"/>
      <c r="O113" s="1"/>
      <c r="P113" s="5"/>
      <c r="Q113" s="4"/>
      <c r="S113" s="1"/>
      <c r="T113" s="1"/>
      <c r="U113" s="1"/>
      <c r="V113" s="1"/>
      <c r="W113" s="1"/>
    </row>
    <row r="114" spans="1:23" ht="28.5" x14ac:dyDescent="0.45">
      <c r="A114" s="50" t="s">
        <v>143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1:23" ht="28.5" customHeight="1" x14ac:dyDescent="0.3">
      <c r="A115" s="42" t="s">
        <v>79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ht="18.75" x14ac:dyDescent="0.3">
      <c r="A116" s="10" t="s">
        <v>1</v>
      </c>
      <c r="B116" s="10" t="s">
        <v>14</v>
      </c>
      <c r="C116" s="8" t="s">
        <v>3</v>
      </c>
      <c r="D116" s="8" t="s">
        <v>17</v>
      </c>
      <c r="E116" s="8" t="s">
        <v>4</v>
      </c>
      <c r="F116" s="8" t="s">
        <v>7</v>
      </c>
      <c r="G116" s="8" t="s">
        <v>5</v>
      </c>
      <c r="H116" s="8" t="s">
        <v>11</v>
      </c>
      <c r="I116" s="8" t="s">
        <v>91</v>
      </c>
      <c r="J116" s="10"/>
      <c r="K116" s="8" t="s">
        <v>3</v>
      </c>
      <c r="L116" s="8" t="s">
        <v>17</v>
      </c>
      <c r="M116" s="8" t="s">
        <v>4</v>
      </c>
      <c r="N116" s="8" t="s">
        <v>7</v>
      </c>
      <c r="O116" s="8" t="s">
        <v>5</v>
      </c>
      <c r="P116" s="8" t="s">
        <v>11</v>
      </c>
      <c r="Q116" s="8" t="s">
        <v>91</v>
      </c>
      <c r="S116" s="42" t="s">
        <v>84</v>
      </c>
      <c r="T116" s="42"/>
      <c r="U116" s="42"/>
      <c r="V116" s="42"/>
      <c r="W116" s="42"/>
    </row>
    <row r="117" spans="1:23" ht="18.75" x14ac:dyDescent="0.3">
      <c r="A117" s="51" t="s">
        <v>144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S117" s="9"/>
      <c r="T117" s="9"/>
      <c r="U117" s="9"/>
      <c r="V117" s="9"/>
      <c r="W117" s="9"/>
    </row>
    <row r="118" spans="1:23" ht="21" x14ac:dyDescent="0.35">
      <c r="A118" s="26">
        <v>45131</v>
      </c>
      <c r="B118" s="11" t="s">
        <v>94</v>
      </c>
      <c r="C118" s="40" t="s">
        <v>95</v>
      </c>
      <c r="D118" s="40"/>
      <c r="E118" s="40"/>
      <c r="F118" s="40"/>
      <c r="G118" s="40"/>
      <c r="H118" s="40"/>
      <c r="I118" s="40"/>
      <c r="J118" s="40"/>
      <c r="K118" s="40" t="s">
        <v>146</v>
      </c>
      <c r="L118" s="40"/>
      <c r="M118" s="40"/>
      <c r="N118" s="40"/>
      <c r="O118" s="40"/>
      <c r="P118" s="40"/>
      <c r="Q118" s="40"/>
      <c r="S118" s="1"/>
      <c r="T118" s="1"/>
      <c r="U118" s="1"/>
      <c r="V118" s="1"/>
      <c r="W118" s="1"/>
    </row>
    <row r="119" spans="1:23" x14ac:dyDescent="0.25">
      <c r="A119" s="12"/>
      <c r="B119" s="12"/>
      <c r="C119" s="1" t="s">
        <v>63</v>
      </c>
      <c r="D119" s="1"/>
      <c r="E119" s="1">
        <v>26</v>
      </c>
      <c r="F119" s="14">
        <v>26</v>
      </c>
      <c r="G119" s="12">
        <v>33</v>
      </c>
      <c r="H119" s="13">
        <f>F119/G119</f>
        <v>0.78787878787878785</v>
      </c>
      <c r="I119" s="14">
        <v>60</v>
      </c>
      <c r="J119" s="12"/>
      <c r="K119" s="1" t="s">
        <v>41</v>
      </c>
      <c r="L119" s="1"/>
      <c r="M119" s="1">
        <v>23</v>
      </c>
      <c r="N119" s="14">
        <v>13</v>
      </c>
      <c r="O119" s="12">
        <v>33</v>
      </c>
      <c r="P119" s="13">
        <f>N119/O119</f>
        <v>0.39393939393939392</v>
      </c>
      <c r="Q119" s="14">
        <f>(N119/O119)/(M119/20)*100</f>
        <v>34.255599472990781</v>
      </c>
      <c r="S119" s="3" t="s">
        <v>75</v>
      </c>
      <c r="T119" s="3" t="s">
        <v>73</v>
      </c>
      <c r="U119" s="41" t="s">
        <v>74</v>
      </c>
      <c r="V119" s="41"/>
      <c r="W119" s="3" t="s">
        <v>13</v>
      </c>
    </row>
    <row r="120" spans="1:23" x14ac:dyDescent="0.25">
      <c r="A120" s="12"/>
      <c r="B120" s="12"/>
      <c r="C120" s="1" t="s">
        <v>44</v>
      </c>
      <c r="D120" s="1"/>
      <c r="E120" s="1">
        <v>35</v>
      </c>
      <c r="F120" s="14">
        <v>26</v>
      </c>
      <c r="G120" s="12">
        <v>21</v>
      </c>
      <c r="H120" s="13">
        <f t="shared" ref="H120:H121" si="14">F120/G120</f>
        <v>1.2380952380952381</v>
      </c>
      <c r="I120" s="14">
        <v>70</v>
      </c>
      <c r="J120" s="12"/>
      <c r="K120" s="1" t="s">
        <v>150</v>
      </c>
      <c r="L120" s="1"/>
      <c r="M120" s="1">
        <v>41</v>
      </c>
      <c r="N120" s="12">
        <v>41</v>
      </c>
      <c r="O120" s="12">
        <v>21</v>
      </c>
      <c r="P120" s="13">
        <f>N120/O120</f>
        <v>1.9523809523809523</v>
      </c>
      <c r="Q120" s="14">
        <f>(N120/O120)/(M120/20)*100</f>
        <v>95.238095238095241</v>
      </c>
      <c r="S120" s="21" t="s">
        <v>94</v>
      </c>
      <c r="T120" s="12" t="s">
        <v>95</v>
      </c>
      <c r="U120" s="12">
        <v>184</v>
      </c>
      <c r="V120" s="12">
        <v>396</v>
      </c>
      <c r="W120" s="12">
        <f>SUM(U120:V120)</f>
        <v>580</v>
      </c>
    </row>
    <row r="121" spans="1:23" x14ac:dyDescent="0.25">
      <c r="A121" s="12"/>
      <c r="B121" s="12"/>
      <c r="C121" s="1" t="s">
        <v>148</v>
      </c>
      <c r="D121" s="1" t="s">
        <v>17</v>
      </c>
      <c r="E121" s="1">
        <v>260</v>
      </c>
      <c r="F121" s="14">
        <v>205</v>
      </c>
      <c r="G121" s="12">
        <v>29</v>
      </c>
      <c r="H121" s="13">
        <f t="shared" si="14"/>
        <v>7.068965517241379</v>
      </c>
      <c r="I121" s="14">
        <f>(F121/G121)/(E121/20)*100</f>
        <v>54.37665782493368</v>
      </c>
      <c r="J121" s="12"/>
      <c r="K121" s="1" t="s">
        <v>23</v>
      </c>
      <c r="L121" s="1" t="s">
        <v>17</v>
      </c>
      <c r="M121" s="1">
        <v>100</v>
      </c>
      <c r="N121" s="12">
        <v>100</v>
      </c>
      <c r="O121" s="12">
        <v>29</v>
      </c>
      <c r="P121" s="13">
        <f>N121/O121</f>
        <v>3.4482758620689653</v>
      </c>
      <c r="Q121" s="14">
        <v>68</v>
      </c>
      <c r="S121" s="12"/>
      <c r="T121" s="12" t="s">
        <v>97</v>
      </c>
      <c r="U121" s="12">
        <v>271</v>
      </c>
      <c r="V121" s="12">
        <v>199</v>
      </c>
      <c r="W121" s="12">
        <f>SUM(U121:V121)</f>
        <v>470</v>
      </c>
    </row>
    <row r="122" spans="1:23" x14ac:dyDescent="0.25">
      <c r="A122" s="12"/>
      <c r="B122" s="19" t="s">
        <v>13</v>
      </c>
      <c r="C122" s="15"/>
      <c r="D122" s="15"/>
      <c r="E122" s="12"/>
      <c r="F122" s="12"/>
      <c r="G122" s="12"/>
      <c r="H122" s="12"/>
      <c r="I122" s="24">
        <f>SUM(I119:I121)</f>
        <v>184.37665782493369</v>
      </c>
      <c r="J122" s="12"/>
      <c r="K122" s="12"/>
      <c r="L122" s="12"/>
      <c r="M122" s="12"/>
      <c r="N122" s="12"/>
      <c r="O122" s="12"/>
      <c r="P122" s="12"/>
      <c r="Q122" s="24">
        <f>SUM(Q119:Q121)</f>
        <v>197.49369471108602</v>
      </c>
      <c r="S122" s="12"/>
      <c r="T122" s="12" t="s">
        <v>225</v>
      </c>
      <c r="U122" s="12">
        <v>197</v>
      </c>
      <c r="V122" s="12">
        <v>251</v>
      </c>
      <c r="W122" s="12">
        <f>SUM(U122:V122)</f>
        <v>448</v>
      </c>
    </row>
    <row r="123" spans="1:23" x14ac:dyDescent="0.25">
      <c r="A123" s="12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S123" s="1"/>
      <c r="T123" s="1"/>
      <c r="U123" s="1"/>
      <c r="V123" s="1"/>
      <c r="W123" s="1"/>
    </row>
    <row r="124" spans="1:23" ht="21" x14ac:dyDescent="0.35">
      <c r="A124" s="26">
        <v>45134</v>
      </c>
      <c r="B124" s="36" t="s">
        <v>98</v>
      </c>
      <c r="C124" s="40" t="s">
        <v>97</v>
      </c>
      <c r="D124" s="40"/>
      <c r="E124" s="40"/>
      <c r="F124" s="40"/>
      <c r="G124" s="40"/>
      <c r="H124" s="40"/>
      <c r="I124" s="40"/>
      <c r="J124" s="40"/>
      <c r="K124" s="53" t="s">
        <v>146</v>
      </c>
      <c r="L124" s="53"/>
      <c r="M124" s="53"/>
      <c r="N124" s="53"/>
      <c r="O124" s="53"/>
      <c r="P124" s="53"/>
      <c r="Q124" s="53"/>
      <c r="S124" s="1"/>
      <c r="T124" s="1"/>
      <c r="U124" s="1"/>
      <c r="V124" s="1"/>
      <c r="W124" s="1"/>
    </row>
    <row r="125" spans="1:23" x14ac:dyDescent="0.25">
      <c r="A125" s="12"/>
      <c r="B125" s="12"/>
      <c r="C125" s="1" t="s">
        <v>196</v>
      </c>
      <c r="D125" s="1"/>
      <c r="E125" s="1">
        <v>23</v>
      </c>
      <c r="F125" s="14">
        <v>18</v>
      </c>
      <c r="G125" s="12">
        <v>33</v>
      </c>
      <c r="H125" s="13">
        <f>F125/G125</f>
        <v>0.54545454545454541</v>
      </c>
      <c r="I125" s="14">
        <f>(F125/G125)/(E125/20)*100</f>
        <v>47.430830039525688</v>
      </c>
      <c r="J125" s="12"/>
      <c r="K125" s="1" t="s">
        <v>41</v>
      </c>
      <c r="L125" s="1"/>
      <c r="M125" s="1">
        <v>23</v>
      </c>
      <c r="N125" s="14">
        <v>23</v>
      </c>
      <c r="O125" s="12">
        <v>33</v>
      </c>
      <c r="P125" s="13">
        <f>N125/O125</f>
        <v>0.69696969696969702</v>
      </c>
      <c r="Q125" s="14">
        <v>60</v>
      </c>
    </row>
    <row r="126" spans="1:23" x14ac:dyDescent="0.25">
      <c r="A126" s="12"/>
      <c r="B126" s="12"/>
      <c r="C126" s="1" t="s">
        <v>198</v>
      </c>
      <c r="D126" s="1"/>
      <c r="E126" s="1">
        <v>44</v>
      </c>
      <c r="F126" s="14">
        <v>44</v>
      </c>
      <c r="G126" s="12">
        <v>14</v>
      </c>
      <c r="H126" s="13">
        <f>F126/G126</f>
        <v>3.1428571428571428</v>
      </c>
      <c r="I126" s="14">
        <v>152</v>
      </c>
      <c r="J126" s="12"/>
      <c r="K126" s="1" t="s">
        <v>150</v>
      </c>
      <c r="L126" s="1"/>
      <c r="M126" s="1">
        <v>41</v>
      </c>
      <c r="N126" s="14">
        <v>31</v>
      </c>
      <c r="O126" s="12">
        <v>14</v>
      </c>
      <c r="P126" s="13">
        <f>N126/O126</f>
        <v>2.2142857142857144</v>
      </c>
      <c r="Q126" s="14">
        <f>(N126/O126)/(M126/20)*100</f>
        <v>108.01393728222999</v>
      </c>
    </row>
    <row r="127" spans="1:23" x14ac:dyDescent="0.25">
      <c r="A127" s="12"/>
      <c r="B127" s="12"/>
      <c r="C127" s="1" t="s">
        <v>200</v>
      </c>
      <c r="D127" s="1"/>
      <c r="E127" s="1">
        <v>80</v>
      </c>
      <c r="F127" s="14">
        <v>70</v>
      </c>
      <c r="G127" s="12">
        <v>24</v>
      </c>
      <c r="H127" s="13">
        <f>F127/G127</f>
        <v>2.9166666666666665</v>
      </c>
      <c r="I127" s="14">
        <v>72</v>
      </c>
      <c r="J127" s="12"/>
      <c r="K127" s="1" t="s">
        <v>23</v>
      </c>
      <c r="L127" s="1" t="s">
        <v>17</v>
      </c>
      <c r="M127" s="1">
        <v>100</v>
      </c>
      <c r="N127" s="14">
        <v>100</v>
      </c>
      <c r="O127" s="12">
        <v>24</v>
      </c>
      <c r="P127" s="13">
        <f>N127/O127</f>
        <v>4.166666666666667</v>
      </c>
      <c r="Q127" s="14">
        <f>(N127/O127)/(M127/20)*100</f>
        <v>83.333333333333343</v>
      </c>
      <c r="S127" s="21" t="s">
        <v>96</v>
      </c>
      <c r="T127" s="12" t="s">
        <v>100</v>
      </c>
      <c r="U127" s="12">
        <v>325</v>
      </c>
      <c r="V127" s="12">
        <v>330</v>
      </c>
      <c r="W127" s="12">
        <f>SUM(U127:V127)</f>
        <v>655</v>
      </c>
    </row>
    <row r="128" spans="1:23" x14ac:dyDescent="0.25">
      <c r="A128" s="12"/>
      <c r="B128" s="19" t="s">
        <v>13</v>
      </c>
      <c r="C128" s="15"/>
      <c r="D128" s="15"/>
      <c r="E128" s="12"/>
      <c r="F128" s="12"/>
      <c r="G128" s="12"/>
      <c r="H128" s="12"/>
      <c r="I128" s="24">
        <f>SUM(I125:I127)</f>
        <v>271.43083003952569</v>
      </c>
      <c r="J128" s="12"/>
      <c r="K128" s="12"/>
      <c r="L128" s="12"/>
      <c r="M128" s="12"/>
      <c r="N128" s="12"/>
      <c r="O128" s="12"/>
      <c r="P128" s="12"/>
      <c r="Q128" s="24">
        <f>SUM(Q125:Q127)</f>
        <v>251.34727061556333</v>
      </c>
      <c r="S128" s="12"/>
      <c r="T128" s="12" t="s">
        <v>147</v>
      </c>
      <c r="U128" s="12">
        <v>227</v>
      </c>
      <c r="V128" s="12">
        <v>279</v>
      </c>
      <c r="W128" s="12">
        <f>SUM(U128:V128)</f>
        <v>506</v>
      </c>
    </row>
    <row r="129" spans="1:23" x14ac:dyDescent="0.25">
      <c r="A129" s="12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S129" s="12"/>
      <c r="T129" s="20" t="s">
        <v>101</v>
      </c>
      <c r="U129" s="12">
        <v>237</v>
      </c>
      <c r="V129" s="12">
        <v>143</v>
      </c>
      <c r="W129" s="12">
        <f>SUM(U129:V129)</f>
        <v>380</v>
      </c>
    </row>
    <row r="130" spans="1:23" ht="21" x14ac:dyDescent="0.35">
      <c r="A130" s="26">
        <v>45147</v>
      </c>
      <c r="B130" s="37" t="s">
        <v>96</v>
      </c>
      <c r="C130" s="53" t="s">
        <v>95</v>
      </c>
      <c r="D130" s="53"/>
      <c r="E130" s="53"/>
      <c r="F130" s="53"/>
      <c r="G130" s="53"/>
      <c r="H130" s="53"/>
      <c r="I130" s="53"/>
      <c r="J130" s="53"/>
      <c r="K130" s="40" t="s">
        <v>97</v>
      </c>
      <c r="L130" s="40"/>
      <c r="M130" s="40"/>
      <c r="N130" s="40"/>
      <c r="O130" s="40"/>
      <c r="P130" s="40"/>
      <c r="Q130" s="40"/>
      <c r="S130" s="12"/>
      <c r="T130" s="12" t="s">
        <v>103</v>
      </c>
      <c r="U130" s="12">
        <v>188</v>
      </c>
      <c r="V130" s="12">
        <v>187</v>
      </c>
      <c r="W130" s="12">
        <f>SUM(U130:V130)</f>
        <v>375</v>
      </c>
    </row>
    <row r="131" spans="1:23" x14ac:dyDescent="0.25">
      <c r="A131" s="12"/>
      <c r="B131" s="12"/>
      <c r="C131" s="1" t="s">
        <v>63</v>
      </c>
      <c r="D131" s="1"/>
      <c r="E131" s="1">
        <v>26</v>
      </c>
      <c r="F131" s="14">
        <v>26</v>
      </c>
      <c r="G131" s="12">
        <v>20</v>
      </c>
      <c r="H131" s="13">
        <f>F131/G131</f>
        <v>1.3</v>
      </c>
      <c r="I131" s="14">
        <v>110</v>
      </c>
      <c r="J131" s="12"/>
      <c r="K131" s="1" t="s">
        <v>196</v>
      </c>
      <c r="L131" s="1"/>
      <c r="M131" s="1">
        <v>23</v>
      </c>
      <c r="N131" s="14">
        <v>12</v>
      </c>
      <c r="O131" s="12">
        <v>20</v>
      </c>
      <c r="P131" s="13">
        <f>N131/O131</f>
        <v>0.6</v>
      </c>
      <c r="Q131" s="14">
        <f>(N131/O131)/(M131/20)*100</f>
        <v>52.173913043478258</v>
      </c>
    </row>
    <row r="132" spans="1:23" x14ac:dyDescent="0.25">
      <c r="A132" s="12"/>
      <c r="B132" s="12"/>
      <c r="C132" s="1" t="s">
        <v>44</v>
      </c>
      <c r="D132" s="1"/>
      <c r="E132" s="1">
        <v>35</v>
      </c>
      <c r="F132" s="14">
        <v>35</v>
      </c>
      <c r="G132" s="12">
        <v>10</v>
      </c>
      <c r="H132" s="13">
        <f>F132/G132</f>
        <v>3.5</v>
      </c>
      <c r="I132" s="14">
        <v>210</v>
      </c>
      <c r="J132" s="12"/>
      <c r="K132" s="1" t="s">
        <v>198</v>
      </c>
      <c r="L132" s="1"/>
      <c r="M132" s="1">
        <v>44</v>
      </c>
      <c r="N132" s="14">
        <v>18</v>
      </c>
      <c r="O132" s="12">
        <v>10</v>
      </c>
      <c r="P132" s="13">
        <f>N132/O132</f>
        <v>1.8</v>
      </c>
      <c r="Q132" s="14">
        <v>81</v>
      </c>
    </row>
    <row r="133" spans="1:23" x14ac:dyDescent="0.25">
      <c r="A133" s="12"/>
      <c r="B133" s="12"/>
      <c r="C133" s="1" t="s">
        <v>148</v>
      </c>
      <c r="D133" s="1" t="s">
        <v>17</v>
      </c>
      <c r="E133" s="1">
        <v>260</v>
      </c>
      <c r="F133" s="14">
        <v>260</v>
      </c>
      <c r="G133" s="12">
        <v>26</v>
      </c>
      <c r="H133" s="13">
        <f>F133/G133</f>
        <v>10</v>
      </c>
      <c r="I133" s="14">
        <v>76</v>
      </c>
      <c r="J133" s="12"/>
      <c r="K133" s="1" t="s">
        <v>200</v>
      </c>
      <c r="L133" s="1"/>
      <c r="M133" s="1">
        <v>80</v>
      </c>
      <c r="N133" s="14">
        <v>69</v>
      </c>
      <c r="O133" s="12">
        <v>26</v>
      </c>
      <c r="P133" s="13">
        <f>N133/O133</f>
        <v>2.6538461538461537</v>
      </c>
      <c r="Q133" s="14">
        <f>(N133/O133)/(M133/20)*100</f>
        <v>66.34615384615384</v>
      </c>
      <c r="S133" s="1"/>
      <c r="T133" s="1"/>
      <c r="U133" s="1"/>
      <c r="V133" s="1"/>
      <c r="W133" s="1"/>
    </row>
    <row r="134" spans="1:23" x14ac:dyDescent="0.25">
      <c r="A134" s="12"/>
      <c r="B134" s="19" t="s">
        <v>13</v>
      </c>
      <c r="C134" s="15"/>
      <c r="D134" s="15"/>
      <c r="E134" s="12"/>
      <c r="F134" s="12"/>
      <c r="G134" s="12"/>
      <c r="H134" s="12"/>
      <c r="I134" s="24">
        <f>SUM(I131:I133)</f>
        <v>396</v>
      </c>
      <c r="J134" s="12"/>
      <c r="K134" s="12"/>
      <c r="L134" s="12"/>
      <c r="M134" s="12"/>
      <c r="N134" s="12"/>
      <c r="O134" s="12"/>
      <c r="P134" s="12"/>
      <c r="Q134" s="24">
        <v>199</v>
      </c>
      <c r="S134" s="1"/>
      <c r="T134" s="1"/>
      <c r="U134" s="1"/>
      <c r="V134" s="1"/>
      <c r="W134" s="1"/>
    </row>
    <row r="135" spans="1:23" x14ac:dyDescent="0.25">
      <c r="A135" s="1"/>
    </row>
    <row r="136" spans="1:23" x14ac:dyDescent="0.25">
      <c r="A136" s="52" t="s">
        <v>145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1:23" ht="21" x14ac:dyDescent="0.35">
      <c r="A137" s="26">
        <v>45132</v>
      </c>
      <c r="B137" s="19" t="s">
        <v>99</v>
      </c>
      <c r="C137" s="40" t="s">
        <v>100</v>
      </c>
      <c r="D137" s="40"/>
      <c r="E137" s="40"/>
      <c r="F137" s="40"/>
      <c r="G137" s="40"/>
      <c r="H137" s="40"/>
      <c r="I137" s="40"/>
      <c r="J137" s="40"/>
      <c r="K137" s="45" t="s">
        <v>101</v>
      </c>
      <c r="L137" s="40"/>
      <c r="M137" s="40"/>
      <c r="N137" s="40"/>
      <c r="O137" s="40"/>
      <c r="P137" s="40"/>
      <c r="Q137" s="40"/>
    </row>
    <row r="138" spans="1:23" x14ac:dyDescent="0.25">
      <c r="A138" s="12"/>
      <c r="B138" s="12"/>
      <c r="C138" s="1" t="s">
        <v>70</v>
      </c>
      <c r="D138" s="1"/>
      <c r="E138" s="1">
        <v>35</v>
      </c>
      <c r="F138" s="14">
        <v>35</v>
      </c>
      <c r="G138" s="12">
        <v>19</v>
      </c>
      <c r="H138" s="13">
        <f>F138/G138</f>
        <v>1.8421052631578947</v>
      </c>
      <c r="I138" s="14">
        <v>115</v>
      </c>
      <c r="J138" s="12"/>
      <c r="K138" s="1" t="s">
        <v>174</v>
      </c>
      <c r="L138" s="1"/>
      <c r="M138" s="1">
        <v>23</v>
      </c>
      <c r="N138" s="14">
        <v>16</v>
      </c>
      <c r="O138" s="12">
        <v>19</v>
      </c>
      <c r="P138" s="13">
        <f>N138/O138</f>
        <v>0.84210526315789469</v>
      </c>
      <c r="Q138" s="14">
        <f>(N138/O138)/(M138/20)*100</f>
        <v>73.226544622425621</v>
      </c>
    </row>
    <row r="139" spans="1:23" x14ac:dyDescent="0.25">
      <c r="A139" s="12"/>
      <c r="B139" s="12"/>
      <c r="C139" s="1" t="s">
        <v>172</v>
      </c>
      <c r="D139" s="1"/>
      <c r="E139" s="1">
        <v>41</v>
      </c>
      <c r="F139" s="14">
        <v>41</v>
      </c>
      <c r="G139" s="12">
        <v>21</v>
      </c>
      <c r="H139" s="13">
        <f>F139/G139</f>
        <v>1.9523809523809523</v>
      </c>
      <c r="I139" s="14">
        <f>(F139/G139)/(E139/20)*100</f>
        <v>95.238095238095241</v>
      </c>
      <c r="J139" s="12"/>
      <c r="K139" s="1" t="s">
        <v>59</v>
      </c>
      <c r="L139" s="1"/>
      <c r="M139" s="1">
        <v>41</v>
      </c>
      <c r="N139" s="14">
        <v>33</v>
      </c>
      <c r="O139" s="12">
        <v>21</v>
      </c>
      <c r="P139" s="13">
        <f>N139/O139</f>
        <v>1.5714285714285714</v>
      </c>
      <c r="Q139" s="14">
        <v>76</v>
      </c>
      <c r="S139" s="1"/>
      <c r="T139" s="1"/>
      <c r="U139" s="1"/>
      <c r="V139" s="1"/>
      <c r="W139" s="1"/>
    </row>
    <row r="140" spans="1:23" x14ac:dyDescent="0.25">
      <c r="A140" s="12"/>
      <c r="B140" s="12"/>
      <c r="C140" s="1" t="s">
        <v>72</v>
      </c>
      <c r="D140" s="1"/>
      <c r="E140" s="1">
        <v>80</v>
      </c>
      <c r="F140" s="14">
        <v>80</v>
      </c>
      <c r="G140" s="12">
        <v>19</v>
      </c>
      <c r="H140" s="13">
        <f>F140/G140</f>
        <v>4.2105263157894735</v>
      </c>
      <c r="I140" s="14">
        <v>115</v>
      </c>
      <c r="J140" s="12"/>
      <c r="K140" s="1" t="s">
        <v>71</v>
      </c>
      <c r="L140" s="1"/>
      <c r="M140" s="1">
        <v>80</v>
      </c>
      <c r="N140" s="14">
        <v>67</v>
      </c>
      <c r="O140" s="12">
        <v>19</v>
      </c>
      <c r="P140" s="13">
        <f>N140/O140</f>
        <v>3.5263157894736841</v>
      </c>
      <c r="Q140" s="14">
        <f>(N140/O140)/(M140/20)*100</f>
        <v>88.157894736842096</v>
      </c>
      <c r="S140" s="1"/>
      <c r="T140" s="1"/>
      <c r="U140" s="1"/>
      <c r="V140" s="1"/>
      <c r="W140" s="1"/>
    </row>
    <row r="141" spans="1:23" x14ac:dyDescent="0.25">
      <c r="A141" s="12"/>
      <c r="B141" s="19" t="s">
        <v>13</v>
      </c>
      <c r="C141" s="15"/>
      <c r="D141" s="15"/>
      <c r="E141" s="12"/>
      <c r="F141" s="12"/>
      <c r="G141" s="12"/>
      <c r="H141" s="12"/>
      <c r="I141" s="24">
        <f>SUM(I138:I140)</f>
        <v>325.23809523809524</v>
      </c>
      <c r="J141" s="12"/>
      <c r="K141" s="12"/>
      <c r="L141" s="12"/>
      <c r="M141" s="12"/>
      <c r="N141" s="12"/>
      <c r="O141" s="12"/>
      <c r="P141" s="12"/>
      <c r="Q141" s="24">
        <f>SUM(Q138:Q140)</f>
        <v>237.38443935926773</v>
      </c>
      <c r="S141" s="1"/>
      <c r="T141" s="1"/>
      <c r="U141" s="1"/>
      <c r="V141" s="1"/>
      <c r="W141" s="1"/>
    </row>
    <row r="142" spans="1:23" x14ac:dyDescent="0.25">
      <c r="A142" s="12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S142" s="1"/>
      <c r="T142" s="1"/>
      <c r="U142" s="1"/>
      <c r="V142" s="1"/>
      <c r="W142" s="1"/>
    </row>
    <row r="143" spans="1:23" ht="21" x14ac:dyDescent="0.35">
      <c r="A143" s="22">
        <v>45135</v>
      </c>
      <c r="B143" s="19" t="s">
        <v>102</v>
      </c>
      <c r="C143" s="40" t="s">
        <v>103</v>
      </c>
      <c r="D143" s="40"/>
      <c r="E143" s="40"/>
      <c r="F143" s="40"/>
      <c r="G143" s="40"/>
      <c r="H143" s="40"/>
      <c r="I143" s="40"/>
      <c r="J143" s="40"/>
      <c r="K143" s="40" t="s">
        <v>147</v>
      </c>
      <c r="L143" s="40"/>
      <c r="M143" s="40"/>
      <c r="N143" s="40"/>
      <c r="O143" s="40"/>
      <c r="P143" s="40"/>
      <c r="Q143" s="40"/>
      <c r="S143" s="1"/>
      <c r="T143" s="1"/>
      <c r="U143" s="1"/>
      <c r="V143" s="1"/>
      <c r="W143" s="1"/>
    </row>
    <row r="144" spans="1:23" ht="21" x14ac:dyDescent="0.35">
      <c r="A144" s="25"/>
      <c r="B144" s="12"/>
      <c r="C144" s="1" t="s">
        <v>52</v>
      </c>
      <c r="D144" s="1"/>
      <c r="E144" s="1">
        <v>23</v>
      </c>
      <c r="F144" s="14">
        <v>23</v>
      </c>
      <c r="G144" s="12">
        <v>35</v>
      </c>
      <c r="H144" s="13">
        <f>F144/G144</f>
        <v>0.65714285714285714</v>
      </c>
      <c r="I144" s="14">
        <f>(F144/G144)/(E144/20)*100</f>
        <v>57.142857142857153</v>
      </c>
      <c r="J144" s="12"/>
      <c r="K144" s="1" t="s">
        <v>175</v>
      </c>
      <c r="L144" s="1"/>
      <c r="M144" s="1">
        <v>23</v>
      </c>
      <c r="N144" s="14">
        <v>21</v>
      </c>
      <c r="O144" s="12">
        <v>35</v>
      </c>
      <c r="P144" s="13">
        <f>N144/O144</f>
        <v>0.6</v>
      </c>
      <c r="Q144" s="14">
        <f>(N144/O144)/(M144/20)*100</f>
        <v>52.173913043478258</v>
      </c>
      <c r="S144" s="1"/>
      <c r="T144" s="1"/>
      <c r="U144" s="1"/>
      <c r="V144" s="1"/>
      <c r="W144" s="1"/>
    </row>
    <row r="145" spans="1:23" x14ac:dyDescent="0.25">
      <c r="A145" s="12"/>
      <c r="B145" s="12"/>
      <c r="C145" s="1" t="s">
        <v>47</v>
      </c>
      <c r="D145" s="1"/>
      <c r="E145" s="1">
        <v>54</v>
      </c>
      <c r="F145" s="14">
        <v>38</v>
      </c>
      <c r="G145" s="12">
        <v>25</v>
      </c>
      <c r="H145" s="13">
        <f>F145/G145</f>
        <v>1.52</v>
      </c>
      <c r="I145" s="14">
        <f>(F145/G145)/(E145/20)*100</f>
        <v>56.296296296296291</v>
      </c>
      <c r="J145" s="12"/>
      <c r="K145" s="1" t="s">
        <v>33</v>
      </c>
      <c r="L145" s="1"/>
      <c r="M145" s="1">
        <v>38</v>
      </c>
      <c r="N145" s="12">
        <v>38</v>
      </c>
      <c r="O145" s="12">
        <v>25</v>
      </c>
      <c r="P145" s="13">
        <f>N145/O145</f>
        <v>1.52</v>
      </c>
      <c r="Q145" s="14">
        <f>(N145/O145)/(M145/20)*100</f>
        <v>80</v>
      </c>
      <c r="S145" s="1"/>
      <c r="T145" s="1"/>
      <c r="U145" s="1"/>
      <c r="V145" s="1"/>
      <c r="W145" s="1"/>
    </row>
    <row r="146" spans="1:23" x14ac:dyDescent="0.25">
      <c r="A146" s="12"/>
      <c r="B146" s="12"/>
      <c r="C146" s="1" t="s">
        <v>42</v>
      </c>
      <c r="D146" s="1" t="s">
        <v>17</v>
      </c>
      <c r="E146" s="1">
        <v>160</v>
      </c>
      <c r="F146" s="14">
        <v>127</v>
      </c>
      <c r="G146" s="12">
        <v>21</v>
      </c>
      <c r="H146" s="13">
        <f>F146/G146</f>
        <v>6.0476190476190474</v>
      </c>
      <c r="I146" s="14">
        <v>75</v>
      </c>
      <c r="J146" s="12"/>
      <c r="K146" s="1" t="s">
        <v>24</v>
      </c>
      <c r="L146" s="1"/>
      <c r="M146" s="1">
        <v>80</v>
      </c>
      <c r="N146" s="12">
        <v>80</v>
      </c>
      <c r="O146" s="12">
        <v>21</v>
      </c>
      <c r="P146" s="13">
        <f>N146/O146</f>
        <v>3.8095238095238093</v>
      </c>
      <c r="Q146" s="14">
        <f>(N146/O146)/(M146/20)*100</f>
        <v>95.238095238095227</v>
      </c>
      <c r="S146" s="1"/>
      <c r="T146" s="1"/>
      <c r="U146" s="1"/>
      <c r="V146" s="1"/>
      <c r="W146" s="1"/>
    </row>
    <row r="147" spans="1:23" x14ac:dyDescent="0.25">
      <c r="A147" s="12"/>
      <c r="B147" s="19" t="s">
        <v>13</v>
      </c>
      <c r="C147" s="15"/>
      <c r="D147" s="15"/>
      <c r="E147" s="12"/>
      <c r="F147" s="12"/>
      <c r="G147" s="12"/>
      <c r="H147" s="12"/>
      <c r="I147" s="24">
        <f>SUM(I144:I146)</f>
        <v>188.43915343915344</v>
      </c>
      <c r="J147" s="12"/>
      <c r="K147" s="12"/>
      <c r="L147" s="12"/>
      <c r="M147" s="12"/>
      <c r="N147" s="12"/>
      <c r="O147" s="12"/>
      <c r="P147" s="12"/>
      <c r="Q147" s="24">
        <f>SUM(Q144:Q146)</f>
        <v>227.41200828157349</v>
      </c>
      <c r="S147" s="1"/>
      <c r="T147" s="1"/>
      <c r="U147" s="1"/>
      <c r="V147" s="1"/>
      <c r="W147" s="1"/>
    </row>
    <row r="148" spans="1:23" x14ac:dyDescent="0.25">
      <c r="A148" s="1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S148" s="1"/>
      <c r="T148" s="1"/>
      <c r="U148" s="1"/>
      <c r="V148" s="1"/>
      <c r="W148" s="1"/>
    </row>
    <row r="149" spans="1:23" ht="21" x14ac:dyDescent="0.35">
      <c r="A149" s="26">
        <v>45148</v>
      </c>
      <c r="B149" s="19" t="s">
        <v>104</v>
      </c>
      <c r="C149" s="40" t="s">
        <v>100</v>
      </c>
      <c r="D149" s="40"/>
      <c r="E149" s="40"/>
      <c r="F149" s="40"/>
      <c r="G149" s="40"/>
      <c r="H149" s="40"/>
      <c r="I149" s="40"/>
      <c r="J149" s="40"/>
      <c r="K149" s="40" t="s">
        <v>103</v>
      </c>
      <c r="L149" s="40"/>
      <c r="M149" s="40"/>
      <c r="N149" s="40"/>
      <c r="O149" s="40"/>
      <c r="P149" s="40"/>
      <c r="Q149" s="40"/>
      <c r="S149" s="1"/>
      <c r="T149" s="1"/>
      <c r="U149" s="1"/>
      <c r="V149" s="1"/>
      <c r="W149" s="1"/>
    </row>
    <row r="150" spans="1:23" x14ac:dyDescent="0.25">
      <c r="A150" s="12"/>
      <c r="B150" s="12"/>
      <c r="C150" s="1" t="s">
        <v>70</v>
      </c>
      <c r="D150" s="1"/>
      <c r="E150" s="1">
        <v>35</v>
      </c>
      <c r="F150" s="14">
        <v>35</v>
      </c>
      <c r="G150" s="12">
        <v>29</v>
      </c>
      <c r="H150" s="13">
        <f>F150/G150</f>
        <v>1.2068965517241379</v>
      </c>
      <c r="I150" s="14">
        <v>68</v>
      </c>
      <c r="J150" s="12"/>
      <c r="K150" s="1" t="s">
        <v>47</v>
      </c>
      <c r="L150" s="1"/>
      <c r="M150" s="1">
        <v>54</v>
      </c>
      <c r="N150" s="14">
        <v>38</v>
      </c>
      <c r="O150" s="12">
        <v>29</v>
      </c>
      <c r="P150" s="13">
        <f>N150/O150</f>
        <v>1.3103448275862069</v>
      </c>
      <c r="Q150" s="14">
        <v>48</v>
      </c>
      <c r="S150" s="1"/>
      <c r="T150" s="1"/>
      <c r="U150" s="1"/>
      <c r="V150" s="1"/>
      <c r="W150" s="1"/>
    </row>
    <row r="151" spans="1:23" x14ac:dyDescent="0.25">
      <c r="A151" s="12"/>
      <c r="B151" s="12"/>
      <c r="C151" s="1" t="s">
        <v>172</v>
      </c>
      <c r="D151" s="1"/>
      <c r="E151" s="1">
        <v>41</v>
      </c>
      <c r="F151" s="14">
        <v>41</v>
      </c>
      <c r="G151" s="12">
        <v>20</v>
      </c>
      <c r="H151" s="13">
        <f>F151/G151</f>
        <v>2.0499999999999998</v>
      </c>
      <c r="I151" s="14">
        <v>110</v>
      </c>
      <c r="J151" s="12"/>
      <c r="K151" s="1" t="s">
        <v>226</v>
      </c>
      <c r="M151" s="1">
        <v>80</v>
      </c>
      <c r="N151" s="14">
        <v>61</v>
      </c>
      <c r="O151" s="12">
        <v>20</v>
      </c>
      <c r="P151" s="13">
        <f>N151/O151</f>
        <v>3.05</v>
      </c>
      <c r="Q151" s="14">
        <v>76</v>
      </c>
      <c r="S151" s="1"/>
      <c r="T151" s="1"/>
      <c r="U151" s="1"/>
      <c r="V151" s="1"/>
      <c r="W151" s="1"/>
    </row>
    <row r="152" spans="1:23" x14ac:dyDescent="0.25">
      <c r="A152" s="12"/>
      <c r="B152" s="12"/>
      <c r="C152" s="1" t="s">
        <v>72</v>
      </c>
      <c r="D152" s="1"/>
      <c r="E152" s="1">
        <v>80</v>
      </c>
      <c r="F152" s="14">
        <v>80</v>
      </c>
      <c r="G152" s="12">
        <v>14</v>
      </c>
      <c r="H152" s="13">
        <f>F152/G152</f>
        <v>5.7142857142857144</v>
      </c>
      <c r="I152" s="14">
        <v>152</v>
      </c>
      <c r="J152" s="12"/>
      <c r="K152" s="1" t="s">
        <v>42</v>
      </c>
      <c r="L152" s="1" t="s">
        <v>17</v>
      </c>
      <c r="M152" s="1">
        <v>160</v>
      </c>
      <c r="N152" s="14">
        <v>71</v>
      </c>
      <c r="O152" s="12">
        <v>14</v>
      </c>
      <c r="P152" s="13">
        <f>N152/O152</f>
        <v>5.0714285714285712</v>
      </c>
      <c r="Q152" s="14">
        <f>(N152/O152)/(M152/20)*100</f>
        <v>63.392857142857139</v>
      </c>
      <c r="S152" s="1"/>
      <c r="T152" s="1"/>
      <c r="U152" s="1"/>
      <c r="V152" s="1"/>
      <c r="W152" s="1"/>
    </row>
    <row r="153" spans="1:23" x14ac:dyDescent="0.25">
      <c r="A153" s="12"/>
      <c r="B153" s="19" t="s">
        <v>13</v>
      </c>
      <c r="C153" s="15"/>
      <c r="D153" s="15"/>
      <c r="E153" s="12"/>
      <c r="F153" s="12"/>
      <c r="G153" s="12"/>
      <c r="H153" s="12"/>
      <c r="I153" s="24">
        <f>SUM(I150:I152)</f>
        <v>330</v>
      </c>
      <c r="J153" s="12"/>
      <c r="K153" s="12"/>
      <c r="L153" s="12"/>
      <c r="M153" s="12"/>
      <c r="N153" s="12"/>
      <c r="O153" s="12"/>
      <c r="P153" s="12"/>
      <c r="Q153" s="24">
        <f>SUM(Q150:Q152)</f>
        <v>187.39285714285714</v>
      </c>
      <c r="S153" s="1"/>
      <c r="T153" s="1"/>
      <c r="U153" s="1"/>
      <c r="V153" s="1"/>
      <c r="W153" s="1"/>
    </row>
    <row r="154" spans="1:23" x14ac:dyDescent="0.25">
      <c r="A154" s="12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S154" s="1"/>
      <c r="T154" s="1"/>
      <c r="U154" s="1"/>
      <c r="V154" s="1"/>
      <c r="W154" s="1"/>
    </row>
    <row r="155" spans="1:23" ht="21" x14ac:dyDescent="0.35">
      <c r="A155" s="26">
        <v>45149</v>
      </c>
      <c r="B155" s="19" t="s">
        <v>105</v>
      </c>
      <c r="C155" s="40" t="s">
        <v>101</v>
      </c>
      <c r="D155" s="40"/>
      <c r="E155" s="40"/>
      <c r="F155" s="40"/>
      <c r="G155" s="40"/>
      <c r="H155" s="40"/>
      <c r="I155" s="40"/>
      <c r="J155" s="40"/>
      <c r="K155" s="40" t="s">
        <v>147</v>
      </c>
      <c r="L155" s="40"/>
      <c r="M155" s="40"/>
      <c r="N155" s="40"/>
      <c r="O155" s="40"/>
      <c r="P155" s="40"/>
      <c r="Q155" s="40"/>
      <c r="S155" s="1"/>
      <c r="T155" s="1"/>
      <c r="U155" s="1"/>
      <c r="V155" s="1"/>
      <c r="W155" s="1"/>
    </row>
    <row r="156" spans="1:23" x14ac:dyDescent="0.25">
      <c r="A156" s="12"/>
      <c r="B156" s="12"/>
      <c r="C156" s="1" t="s">
        <v>174</v>
      </c>
      <c r="D156" s="1"/>
      <c r="E156" s="1">
        <v>26</v>
      </c>
      <c r="F156" s="14">
        <v>6</v>
      </c>
      <c r="G156" s="12">
        <v>19</v>
      </c>
      <c r="H156" s="13">
        <f>F156/G156</f>
        <v>0.31578947368421051</v>
      </c>
      <c r="I156" s="14">
        <v>24</v>
      </c>
      <c r="J156" s="12"/>
      <c r="K156" s="1" t="s">
        <v>175</v>
      </c>
      <c r="L156" s="1"/>
      <c r="M156" s="1">
        <v>23</v>
      </c>
      <c r="N156" s="14">
        <v>23</v>
      </c>
      <c r="O156" s="12">
        <v>19</v>
      </c>
      <c r="P156" s="13">
        <f>N156/O156</f>
        <v>1.2105263157894737</v>
      </c>
      <c r="Q156" s="14">
        <v>115</v>
      </c>
      <c r="S156" s="1"/>
      <c r="T156" s="1"/>
      <c r="U156" s="1"/>
      <c r="V156" s="1"/>
      <c r="W156" s="1"/>
    </row>
    <row r="157" spans="1:23" x14ac:dyDescent="0.25">
      <c r="A157" s="12"/>
      <c r="B157" s="12"/>
      <c r="C157" s="1" t="s">
        <v>59</v>
      </c>
      <c r="D157" s="1"/>
      <c r="E157" s="1">
        <v>41</v>
      </c>
      <c r="F157" s="14">
        <v>41</v>
      </c>
      <c r="G157" s="12">
        <v>35</v>
      </c>
      <c r="H157" s="13">
        <f>F157/G157</f>
        <v>1.1714285714285715</v>
      </c>
      <c r="I157" s="14">
        <v>57</v>
      </c>
      <c r="J157" s="12"/>
      <c r="K157" s="1" t="s">
        <v>33</v>
      </c>
      <c r="L157" s="1"/>
      <c r="M157" s="1">
        <v>38</v>
      </c>
      <c r="N157" s="14">
        <v>36</v>
      </c>
      <c r="O157" s="12">
        <v>35</v>
      </c>
      <c r="P157" s="13">
        <f>N157/O157</f>
        <v>1.0285714285714285</v>
      </c>
      <c r="Q157" s="14">
        <f>(N157/O157)/(M157/20)*100</f>
        <v>54.13533834586466</v>
      </c>
      <c r="S157" s="1"/>
      <c r="T157" s="1"/>
      <c r="U157" s="1"/>
      <c r="V157" s="1"/>
      <c r="W157" s="1"/>
    </row>
    <row r="158" spans="1:23" x14ac:dyDescent="0.25">
      <c r="A158" s="12"/>
      <c r="B158" s="12"/>
      <c r="C158" s="1" t="s">
        <v>71</v>
      </c>
      <c r="D158" s="1"/>
      <c r="E158" s="1">
        <v>80</v>
      </c>
      <c r="F158" s="14">
        <v>50</v>
      </c>
      <c r="G158" s="12">
        <v>20</v>
      </c>
      <c r="H158" s="13">
        <f>F158/G158</f>
        <v>2.5</v>
      </c>
      <c r="I158" s="14">
        <v>62</v>
      </c>
      <c r="J158" s="12"/>
      <c r="K158" s="1" t="s">
        <v>24</v>
      </c>
      <c r="L158" s="1"/>
      <c r="M158" s="1">
        <v>80</v>
      </c>
      <c r="N158" s="14">
        <v>80</v>
      </c>
      <c r="O158" s="12">
        <v>20</v>
      </c>
      <c r="P158" s="13">
        <f>N158/O158</f>
        <v>4</v>
      </c>
      <c r="Q158" s="14">
        <v>110</v>
      </c>
      <c r="S158" s="1"/>
      <c r="T158" s="1"/>
      <c r="U158" s="1"/>
      <c r="V158" s="1"/>
      <c r="W158" s="1"/>
    </row>
    <row r="159" spans="1:23" x14ac:dyDescent="0.25">
      <c r="A159" s="12"/>
      <c r="B159" s="19" t="s">
        <v>13</v>
      </c>
      <c r="C159" s="15"/>
      <c r="D159" s="15"/>
      <c r="E159" s="12"/>
      <c r="F159" s="12"/>
      <c r="G159" s="12"/>
      <c r="H159" s="12"/>
      <c r="I159" s="24">
        <f>SUM(I156:I158)</f>
        <v>143</v>
      </c>
      <c r="J159" s="12"/>
      <c r="K159" s="12"/>
      <c r="L159" s="12"/>
      <c r="M159" s="12"/>
      <c r="N159" s="12"/>
      <c r="O159" s="12"/>
      <c r="P159" s="12"/>
      <c r="Q159" s="24">
        <f>SUM(Q156:Q158)</f>
        <v>279.13533834586462</v>
      </c>
      <c r="S159" s="1"/>
      <c r="T159" s="1"/>
      <c r="U159" s="1"/>
      <c r="V159" s="1"/>
      <c r="W159" s="1"/>
    </row>
    <row r="160" spans="1:23" x14ac:dyDescent="0.25">
      <c r="A160" s="1"/>
      <c r="S160" s="1"/>
      <c r="T160" s="1"/>
      <c r="U160" s="1"/>
      <c r="V160" s="1"/>
      <c r="W160" s="1"/>
    </row>
    <row r="161" spans="1:30" ht="18.75" x14ac:dyDescent="0.3">
      <c r="A161" s="38" t="s">
        <v>80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S161" s="1"/>
      <c r="T161" s="1"/>
      <c r="U161" s="1"/>
      <c r="V161" s="1"/>
      <c r="W161" s="1"/>
    </row>
    <row r="162" spans="1:30" ht="18.75" x14ac:dyDescent="0.3">
      <c r="A162" s="17" t="s">
        <v>1</v>
      </c>
      <c r="B162" s="17"/>
      <c r="C162" s="16" t="s">
        <v>3</v>
      </c>
      <c r="D162" s="16" t="s">
        <v>17</v>
      </c>
      <c r="E162" s="16" t="s">
        <v>4</v>
      </c>
      <c r="F162" s="16" t="s">
        <v>92</v>
      </c>
      <c r="G162" s="16" t="s">
        <v>7</v>
      </c>
      <c r="H162" s="16" t="s">
        <v>228</v>
      </c>
      <c r="I162" s="16" t="s">
        <v>11</v>
      </c>
      <c r="J162" s="17"/>
      <c r="K162" s="16" t="s">
        <v>3</v>
      </c>
      <c r="L162" s="16" t="s">
        <v>17</v>
      </c>
      <c r="M162" s="16" t="s">
        <v>4</v>
      </c>
      <c r="N162" s="16" t="s">
        <v>92</v>
      </c>
      <c r="O162" s="16" t="s">
        <v>7</v>
      </c>
      <c r="P162" s="16" t="s">
        <v>228</v>
      </c>
      <c r="Q162" s="16" t="s">
        <v>11</v>
      </c>
      <c r="S162" s="46"/>
      <c r="T162" s="46"/>
      <c r="U162" s="46"/>
      <c r="V162" s="46"/>
      <c r="W162" s="46"/>
    </row>
    <row r="163" spans="1:30" ht="21" x14ac:dyDescent="0.35">
      <c r="A163" s="26">
        <v>45152</v>
      </c>
      <c r="B163" s="11" t="s">
        <v>106</v>
      </c>
      <c r="C163" s="40" t="s">
        <v>95</v>
      </c>
      <c r="D163" s="40"/>
      <c r="E163" s="40"/>
      <c r="F163" s="40"/>
      <c r="G163" s="40"/>
      <c r="H163" s="40"/>
      <c r="I163" s="40"/>
      <c r="J163" s="40"/>
      <c r="K163" s="39" t="s">
        <v>147</v>
      </c>
      <c r="L163" s="39"/>
      <c r="M163" s="39"/>
      <c r="N163" s="39"/>
      <c r="O163" s="39"/>
      <c r="P163" s="39"/>
      <c r="Q163" s="39"/>
      <c r="S163" s="1"/>
      <c r="T163" s="1"/>
      <c r="U163" s="1"/>
      <c r="V163" s="1"/>
      <c r="W163" s="1"/>
    </row>
    <row r="164" spans="1:30" x14ac:dyDescent="0.25">
      <c r="A164" s="12"/>
      <c r="B164" s="12"/>
      <c r="C164" s="1" t="s">
        <v>63</v>
      </c>
      <c r="D164" s="1"/>
      <c r="E164" s="1">
        <v>26</v>
      </c>
      <c r="F164" s="14">
        <v>26</v>
      </c>
      <c r="G164" s="12">
        <v>26</v>
      </c>
      <c r="H164" s="14">
        <v>27</v>
      </c>
      <c r="I164" s="13">
        <f>G164/H164</f>
        <v>0.96296296296296291</v>
      </c>
      <c r="J164" s="12"/>
      <c r="K164" s="1" t="s">
        <v>175</v>
      </c>
      <c r="L164" s="1"/>
      <c r="M164" s="1">
        <v>23</v>
      </c>
      <c r="N164" s="14">
        <v>23</v>
      </c>
      <c r="O164" s="12">
        <v>21</v>
      </c>
      <c r="P164" s="14">
        <v>26</v>
      </c>
      <c r="Q164" s="13">
        <f>O164/P164</f>
        <v>0.80769230769230771</v>
      </c>
      <c r="S164" s="3"/>
      <c r="T164" s="3"/>
      <c r="U164" s="41"/>
      <c r="V164" s="41"/>
      <c r="W164" s="3"/>
    </row>
    <row r="165" spans="1:30" x14ac:dyDescent="0.25">
      <c r="A165" s="12"/>
      <c r="B165" s="12"/>
      <c r="C165" s="1" t="s">
        <v>44</v>
      </c>
      <c r="D165" s="1"/>
      <c r="E165" s="1">
        <v>35</v>
      </c>
      <c r="F165" s="14">
        <v>35</v>
      </c>
      <c r="G165" s="12">
        <v>35</v>
      </c>
      <c r="H165" s="14">
        <v>28</v>
      </c>
      <c r="I165" s="13">
        <f t="shared" ref="I165:I166" si="15">G165/H165</f>
        <v>1.25</v>
      </c>
      <c r="J165" s="12"/>
      <c r="K165" s="1" t="s">
        <v>33</v>
      </c>
      <c r="L165" s="1"/>
      <c r="M165" s="1">
        <v>38</v>
      </c>
      <c r="N165" s="14">
        <v>40</v>
      </c>
      <c r="O165" s="12">
        <v>32</v>
      </c>
      <c r="P165" s="14">
        <v>27</v>
      </c>
      <c r="Q165" s="13">
        <f t="shared" ref="Q165:Q166" si="16">O165/P165</f>
        <v>1.1851851851851851</v>
      </c>
      <c r="S165" s="1"/>
      <c r="T165" s="1"/>
      <c r="U165" s="1"/>
      <c r="V165" s="1"/>
      <c r="W165" s="1"/>
    </row>
    <row r="166" spans="1:30" x14ac:dyDescent="0.25">
      <c r="A166" s="12"/>
      <c r="B166" s="12"/>
      <c r="C166" s="1" t="s">
        <v>148</v>
      </c>
      <c r="D166" s="1" t="s">
        <v>17</v>
      </c>
      <c r="E166" s="1">
        <v>260</v>
      </c>
      <c r="F166" s="14">
        <v>260</v>
      </c>
      <c r="G166" s="12">
        <v>91</v>
      </c>
      <c r="H166" s="14">
        <v>24</v>
      </c>
      <c r="I166" s="13">
        <f t="shared" si="15"/>
        <v>3.7916666666666665</v>
      </c>
      <c r="J166" s="12"/>
      <c r="K166" s="1" t="s">
        <v>24</v>
      </c>
      <c r="L166" s="1"/>
      <c r="M166" s="1">
        <v>80</v>
      </c>
      <c r="N166" s="14">
        <v>88</v>
      </c>
      <c r="O166" s="12">
        <v>88</v>
      </c>
      <c r="P166" s="14">
        <v>24</v>
      </c>
      <c r="Q166" s="13">
        <f t="shared" si="16"/>
        <v>3.6666666666666665</v>
      </c>
      <c r="S166" s="1"/>
      <c r="T166" s="1"/>
      <c r="U166" s="1"/>
      <c r="V166" s="1"/>
      <c r="W166" s="1"/>
    </row>
    <row r="167" spans="1:30" x14ac:dyDescent="0.25">
      <c r="A167" s="12"/>
      <c r="B167" s="12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S167" s="1"/>
      <c r="T167" s="1"/>
      <c r="U167" s="1"/>
      <c r="V167" s="1"/>
      <c r="W167" s="1"/>
    </row>
    <row r="168" spans="1:30" ht="21" x14ac:dyDescent="0.35">
      <c r="A168" s="26">
        <v>45154</v>
      </c>
      <c r="B168" s="11" t="s">
        <v>107</v>
      </c>
      <c r="C168" s="39" t="s">
        <v>100</v>
      </c>
      <c r="D168" s="39"/>
      <c r="E168" s="39"/>
      <c r="F168" s="39"/>
      <c r="G168" s="39"/>
      <c r="H168" s="39"/>
      <c r="I168" s="39"/>
      <c r="J168" s="39"/>
      <c r="K168" s="40" t="s">
        <v>97</v>
      </c>
      <c r="L168" s="40"/>
      <c r="M168" s="40"/>
      <c r="N168" s="40"/>
      <c r="O168" s="40"/>
      <c r="P168" s="40"/>
      <c r="Q168" s="40"/>
      <c r="S168" s="1"/>
      <c r="T168" s="1"/>
      <c r="U168" s="1"/>
      <c r="V168" s="1"/>
      <c r="W168" s="1"/>
      <c r="Z168" s="1"/>
      <c r="AA168" s="1"/>
      <c r="AB168" s="1"/>
      <c r="AC168" s="1"/>
      <c r="AD168" s="1"/>
    </row>
    <row r="169" spans="1:30" x14ac:dyDescent="0.25">
      <c r="A169" s="12"/>
      <c r="B169" s="12"/>
      <c r="C169" s="1" t="s">
        <v>70</v>
      </c>
      <c r="D169" s="1"/>
      <c r="E169" s="1">
        <v>35</v>
      </c>
      <c r="F169" s="14">
        <v>35</v>
      </c>
      <c r="G169" s="12">
        <v>35</v>
      </c>
      <c r="H169" s="14">
        <v>16</v>
      </c>
      <c r="I169" s="13">
        <f>G169/H169</f>
        <v>2.1875</v>
      </c>
      <c r="J169" s="12"/>
      <c r="K169" s="1" t="s">
        <v>196</v>
      </c>
      <c r="L169" s="1"/>
      <c r="M169" s="1">
        <v>23</v>
      </c>
      <c r="N169" s="14">
        <v>23</v>
      </c>
      <c r="O169" s="12">
        <v>6</v>
      </c>
      <c r="P169" s="14">
        <v>15</v>
      </c>
      <c r="Q169" s="13">
        <f>O169/P169</f>
        <v>0.4</v>
      </c>
      <c r="S169" s="1"/>
      <c r="T169" s="1"/>
      <c r="U169" s="1"/>
      <c r="V169" s="1"/>
      <c r="W169" s="1"/>
      <c r="Z169" s="1"/>
      <c r="AA169" s="1"/>
      <c r="AB169" s="1"/>
      <c r="AC169" s="1"/>
      <c r="AD169" s="1"/>
    </row>
    <row r="170" spans="1:30" x14ac:dyDescent="0.25">
      <c r="A170" s="12"/>
      <c r="B170" s="12"/>
      <c r="C170" s="1" t="s">
        <v>172</v>
      </c>
      <c r="D170" s="1"/>
      <c r="E170" s="1">
        <v>41</v>
      </c>
      <c r="F170" s="14">
        <v>41</v>
      </c>
      <c r="G170" s="12">
        <v>41</v>
      </c>
      <c r="H170" s="14">
        <v>23</v>
      </c>
      <c r="I170" s="13">
        <f t="shared" ref="I170:I171" si="17">G170/H170</f>
        <v>1.7826086956521738</v>
      </c>
      <c r="J170" s="12"/>
      <c r="K170" s="1" t="s">
        <v>198</v>
      </c>
      <c r="L170" s="1"/>
      <c r="M170" s="1">
        <v>44</v>
      </c>
      <c r="N170" s="14">
        <v>61</v>
      </c>
      <c r="O170" s="12">
        <v>52</v>
      </c>
      <c r="P170" s="14">
        <v>22</v>
      </c>
      <c r="Q170" s="13">
        <f t="shared" ref="Q170:Q171" si="18">O170/P170</f>
        <v>2.3636363636363638</v>
      </c>
      <c r="S170" s="1"/>
      <c r="T170" s="1"/>
      <c r="U170" s="1"/>
      <c r="V170" s="1"/>
      <c r="W170" s="1"/>
      <c r="Z170" s="1"/>
      <c r="AA170" s="1"/>
      <c r="AB170" s="1"/>
      <c r="AC170" s="1"/>
      <c r="AD170" s="1"/>
    </row>
    <row r="171" spans="1:30" x14ac:dyDescent="0.25">
      <c r="A171" s="12"/>
      <c r="B171" s="12"/>
      <c r="C171" s="1" t="s">
        <v>72</v>
      </c>
      <c r="D171" s="1"/>
      <c r="E171" s="1">
        <v>80</v>
      </c>
      <c r="F171" s="14">
        <v>80</v>
      </c>
      <c r="G171" s="12">
        <v>80</v>
      </c>
      <c r="H171" s="14">
        <v>27</v>
      </c>
      <c r="I171" s="13">
        <f t="shared" si="17"/>
        <v>2.9629629629629628</v>
      </c>
      <c r="J171" s="12"/>
      <c r="K171" s="1" t="s">
        <v>200</v>
      </c>
      <c r="L171" s="1"/>
      <c r="M171" s="1">
        <v>80</v>
      </c>
      <c r="N171" s="14">
        <v>89</v>
      </c>
      <c r="O171" s="12">
        <v>80</v>
      </c>
      <c r="P171" s="14">
        <v>26</v>
      </c>
      <c r="Q171" s="13">
        <f t="shared" si="18"/>
        <v>3.0769230769230771</v>
      </c>
      <c r="S171" s="1"/>
      <c r="T171" s="1"/>
      <c r="U171" s="1"/>
      <c r="V171" s="1"/>
      <c r="W171" s="1"/>
      <c r="Z171" s="1"/>
      <c r="AA171" s="1"/>
      <c r="AB171" s="1"/>
      <c r="AC171" s="1"/>
      <c r="AD171" s="1"/>
    </row>
    <row r="172" spans="1:30" x14ac:dyDescent="0.25">
      <c r="A172" s="1"/>
      <c r="B172" s="1"/>
      <c r="S172" s="1"/>
      <c r="T172" s="1"/>
      <c r="U172" s="1"/>
      <c r="V172" s="1"/>
      <c r="W172" s="1"/>
      <c r="Z172" s="1"/>
      <c r="AA172" s="1"/>
      <c r="AB172" s="1"/>
      <c r="AC172" s="1"/>
      <c r="AD172" s="1"/>
    </row>
    <row r="173" spans="1:30" ht="18.75" x14ac:dyDescent="0.3">
      <c r="A173" s="38" t="s">
        <v>81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Z173" s="1"/>
      <c r="AA173" s="1"/>
      <c r="AB173" s="1"/>
      <c r="AC173" s="1"/>
      <c r="AD173" s="1"/>
    </row>
    <row r="174" spans="1:30" ht="15.75" x14ac:dyDescent="0.25">
      <c r="A174" s="17" t="s">
        <v>1</v>
      </c>
      <c r="B174" s="17"/>
      <c r="C174" s="16" t="s">
        <v>3</v>
      </c>
      <c r="D174" s="16" t="s">
        <v>17</v>
      </c>
      <c r="E174" s="16" t="s">
        <v>4</v>
      </c>
      <c r="F174" s="16" t="s">
        <v>92</v>
      </c>
      <c r="G174" s="16" t="s">
        <v>7</v>
      </c>
      <c r="H174" s="16" t="s">
        <v>228</v>
      </c>
      <c r="I174" s="16" t="s">
        <v>11</v>
      </c>
      <c r="J174" s="17"/>
      <c r="K174" s="16" t="s">
        <v>3</v>
      </c>
      <c r="L174" s="16" t="s">
        <v>17</v>
      </c>
      <c r="M174" s="16" t="s">
        <v>4</v>
      </c>
      <c r="N174" s="16" t="s">
        <v>92</v>
      </c>
      <c r="O174" s="16" t="s">
        <v>7</v>
      </c>
      <c r="P174" s="16" t="s">
        <v>228</v>
      </c>
      <c r="Q174" s="16" t="s">
        <v>11</v>
      </c>
    </row>
    <row r="175" spans="1:30" ht="21" x14ac:dyDescent="0.35">
      <c r="A175" s="26">
        <v>45170</v>
      </c>
      <c r="B175" s="11" t="s">
        <v>108</v>
      </c>
      <c r="C175" s="39" t="s">
        <v>147</v>
      </c>
      <c r="D175" s="39"/>
      <c r="E175" s="39"/>
      <c r="F175" s="39"/>
      <c r="G175" s="39"/>
      <c r="H175" s="39"/>
      <c r="I175" s="39"/>
      <c r="J175" s="39"/>
      <c r="K175" s="40" t="s">
        <v>100</v>
      </c>
      <c r="L175" s="40"/>
      <c r="M175" s="40"/>
      <c r="N175" s="40"/>
      <c r="O175" s="40"/>
      <c r="P175" s="40"/>
      <c r="Q175" s="40"/>
    </row>
    <row r="176" spans="1:30" x14ac:dyDescent="0.25">
      <c r="A176" s="12"/>
      <c r="B176" s="12"/>
      <c r="C176" s="1" t="s">
        <v>175</v>
      </c>
      <c r="D176" s="1"/>
      <c r="E176" s="1">
        <v>23</v>
      </c>
      <c r="F176" s="14">
        <v>23</v>
      </c>
      <c r="G176" s="12">
        <v>16</v>
      </c>
      <c r="H176" s="14">
        <v>24</v>
      </c>
      <c r="I176" s="13">
        <f t="shared" ref="I176:I177" si="19">G176/H176</f>
        <v>0.66666666666666663</v>
      </c>
      <c r="J176" s="12"/>
      <c r="K176" s="1" t="s">
        <v>70</v>
      </c>
      <c r="L176" s="1"/>
      <c r="M176" s="1">
        <v>35</v>
      </c>
      <c r="N176" s="14">
        <v>35</v>
      </c>
      <c r="O176" s="12">
        <v>35</v>
      </c>
      <c r="P176" s="14">
        <v>25</v>
      </c>
      <c r="Q176" s="13">
        <f t="shared" ref="Q176:Q178" si="20">O176/P176</f>
        <v>1.4</v>
      </c>
    </row>
    <row r="177" spans="1:17" x14ac:dyDescent="0.25">
      <c r="A177" s="12"/>
      <c r="B177" s="12"/>
      <c r="C177" s="1" t="s">
        <v>33</v>
      </c>
      <c r="D177" s="1"/>
      <c r="E177" s="1">
        <v>38</v>
      </c>
      <c r="F177" s="14">
        <v>45</v>
      </c>
      <c r="G177" s="12">
        <v>38</v>
      </c>
      <c r="H177" s="14">
        <v>28</v>
      </c>
      <c r="I177" s="13">
        <f t="shared" si="19"/>
        <v>1.3571428571428572</v>
      </c>
      <c r="J177" s="12"/>
      <c r="K177" s="1" t="s">
        <v>172</v>
      </c>
      <c r="L177" s="1"/>
      <c r="M177" s="1">
        <v>41</v>
      </c>
      <c r="N177" s="14">
        <v>41</v>
      </c>
      <c r="O177" s="12">
        <v>41</v>
      </c>
      <c r="P177" s="14">
        <v>29</v>
      </c>
      <c r="Q177" s="13">
        <f t="shared" si="20"/>
        <v>1.4137931034482758</v>
      </c>
    </row>
    <row r="178" spans="1:17" x14ac:dyDescent="0.25">
      <c r="A178" s="12"/>
      <c r="B178" s="12"/>
      <c r="C178" s="1" t="s">
        <v>24</v>
      </c>
      <c r="D178" s="1"/>
      <c r="E178" s="1">
        <v>80</v>
      </c>
      <c r="F178" s="14">
        <v>87</v>
      </c>
      <c r="G178" s="12">
        <v>87</v>
      </c>
      <c r="H178" s="14">
        <v>21</v>
      </c>
      <c r="I178" s="13">
        <f>G178/H178</f>
        <v>4.1428571428571432</v>
      </c>
      <c r="J178" s="12"/>
      <c r="K178" s="1" t="s">
        <v>72</v>
      </c>
      <c r="L178" s="1"/>
      <c r="M178" s="1">
        <v>80</v>
      </c>
      <c r="N178" s="14">
        <v>80</v>
      </c>
      <c r="O178" s="12">
        <v>58</v>
      </c>
      <c r="P178" s="14">
        <v>21</v>
      </c>
      <c r="Q178" s="13">
        <f t="shared" si="20"/>
        <v>2.7619047619047619</v>
      </c>
    </row>
    <row r="179" spans="1:17" x14ac:dyDescent="0.25">
      <c r="A179" s="1"/>
      <c r="B179" s="1"/>
      <c r="C179" s="1"/>
      <c r="D179" s="1"/>
      <c r="E179" s="1"/>
      <c r="F179" s="1"/>
      <c r="G179" s="1"/>
      <c r="H179" s="5"/>
      <c r="I179" s="4"/>
      <c r="J179" s="1"/>
      <c r="K179" s="1"/>
      <c r="L179" s="1"/>
      <c r="M179" s="1"/>
      <c r="N179" s="1"/>
      <c r="O179" s="1"/>
      <c r="P179" s="5"/>
      <c r="Q179" s="4"/>
    </row>
    <row r="180" spans="1:17" ht="18.75" x14ac:dyDescent="0.3">
      <c r="A180" s="38" t="s">
        <v>82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1:17" ht="15.75" x14ac:dyDescent="0.25">
      <c r="A181" s="16" t="s">
        <v>1</v>
      </c>
      <c r="B181" s="16"/>
      <c r="C181" s="16" t="s">
        <v>3</v>
      </c>
      <c r="D181" s="16"/>
      <c r="E181" s="16" t="s">
        <v>4</v>
      </c>
      <c r="F181" s="16" t="s">
        <v>92</v>
      </c>
      <c r="G181" s="16" t="s">
        <v>7</v>
      </c>
      <c r="H181" s="16" t="s">
        <v>228</v>
      </c>
      <c r="I181" s="16" t="s">
        <v>11</v>
      </c>
      <c r="J181" s="16"/>
      <c r="K181" s="16" t="s">
        <v>3</v>
      </c>
      <c r="L181" s="16"/>
      <c r="M181" s="16" t="s">
        <v>4</v>
      </c>
      <c r="N181" s="16" t="s">
        <v>92</v>
      </c>
      <c r="O181" s="16" t="s">
        <v>7</v>
      </c>
      <c r="P181" s="16" t="s">
        <v>228</v>
      </c>
      <c r="Q181" s="16" t="s">
        <v>11</v>
      </c>
    </row>
    <row r="182" spans="1:17" ht="21" x14ac:dyDescent="0.35">
      <c r="A182" s="26">
        <v>45177</v>
      </c>
      <c r="B182" s="19"/>
      <c r="C182" s="39" t="s">
        <v>147</v>
      </c>
      <c r="D182" s="39"/>
      <c r="E182" s="39"/>
      <c r="F182" s="39"/>
      <c r="G182" s="39"/>
      <c r="H182" s="39"/>
      <c r="I182" s="39"/>
      <c r="J182" s="39"/>
      <c r="K182" s="39" t="s">
        <v>123</v>
      </c>
      <c r="L182" s="39"/>
      <c r="M182" s="39"/>
      <c r="N182" s="39"/>
      <c r="O182" s="39"/>
      <c r="P182" s="39"/>
      <c r="Q182" s="39"/>
    </row>
    <row r="183" spans="1:17" x14ac:dyDescent="0.25">
      <c r="A183" s="12"/>
      <c r="B183" s="12"/>
      <c r="C183" s="1" t="s">
        <v>175</v>
      </c>
      <c r="D183" s="1"/>
      <c r="E183" s="1">
        <v>23</v>
      </c>
      <c r="F183" s="14"/>
      <c r="G183" s="12"/>
      <c r="H183" s="14"/>
      <c r="I183" s="13" t="e">
        <f>G183/H183</f>
        <v>#DIV/0!</v>
      </c>
      <c r="J183" s="12"/>
      <c r="K183" s="1" t="s">
        <v>184</v>
      </c>
      <c r="L183" s="1"/>
      <c r="M183" s="1">
        <v>23</v>
      </c>
      <c r="N183" s="14"/>
      <c r="O183" s="12"/>
      <c r="P183" s="14"/>
      <c r="Q183" s="13" t="e">
        <f t="shared" ref="Q183:Q185" si="21">O183/P183</f>
        <v>#DIV/0!</v>
      </c>
    </row>
    <row r="184" spans="1:17" x14ac:dyDescent="0.25">
      <c r="A184" s="12"/>
      <c r="B184" s="12"/>
      <c r="C184" s="1" t="s">
        <v>33</v>
      </c>
      <c r="D184" s="1"/>
      <c r="E184" s="1">
        <v>38</v>
      </c>
      <c r="F184" s="14"/>
      <c r="G184" s="12"/>
      <c r="H184" s="14"/>
      <c r="I184" s="13" t="e">
        <f t="shared" ref="I184:I185" si="22">G184/H184</f>
        <v>#DIV/0!</v>
      </c>
      <c r="J184" s="12"/>
      <c r="K184" s="1" t="s">
        <v>186</v>
      </c>
      <c r="L184" s="1"/>
      <c r="M184" s="1">
        <v>38</v>
      </c>
      <c r="N184" s="14"/>
      <c r="O184" s="12"/>
      <c r="P184" s="14"/>
      <c r="Q184" s="13" t="e">
        <f t="shared" si="21"/>
        <v>#DIV/0!</v>
      </c>
    </row>
    <row r="185" spans="1:17" x14ac:dyDescent="0.25">
      <c r="A185" s="12"/>
      <c r="B185" s="12"/>
      <c r="C185" s="1" t="s">
        <v>24</v>
      </c>
      <c r="D185" s="1"/>
      <c r="E185" s="1">
        <v>80</v>
      </c>
      <c r="F185" s="14"/>
      <c r="G185" s="12"/>
      <c r="H185" s="14"/>
      <c r="I185" s="13" t="e">
        <f t="shared" si="22"/>
        <v>#DIV/0!</v>
      </c>
      <c r="J185" s="12"/>
      <c r="K185" s="1" t="s">
        <v>188</v>
      </c>
      <c r="L185" s="1"/>
      <c r="M185" s="1">
        <v>54</v>
      </c>
      <c r="N185" s="14"/>
      <c r="O185" s="12"/>
      <c r="P185" s="14"/>
      <c r="Q185" s="13" t="e">
        <f t="shared" si="21"/>
        <v>#DIV/0!</v>
      </c>
    </row>
    <row r="186" spans="1:17" x14ac:dyDescent="0.25">
      <c r="A186" s="1"/>
    </row>
    <row r="187" spans="1:17" x14ac:dyDescent="0.25">
      <c r="A187" s="6"/>
      <c r="B187" s="2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1:17" x14ac:dyDescent="0.25">
      <c r="A188" s="1"/>
      <c r="B188" s="1"/>
      <c r="C188" s="1"/>
      <c r="D188" s="1"/>
      <c r="E188" s="1"/>
      <c r="F188" s="5"/>
      <c r="G188" s="1"/>
      <c r="H188" s="5"/>
      <c r="I188" s="4"/>
      <c r="J188" s="1"/>
      <c r="K188" s="1"/>
      <c r="L188" s="1"/>
      <c r="M188" s="1"/>
      <c r="N188" s="5"/>
      <c r="O188" s="1"/>
      <c r="P188" s="5"/>
      <c r="Q188" s="4"/>
    </row>
    <row r="189" spans="1:17" x14ac:dyDescent="0.25">
      <c r="A189" s="1"/>
      <c r="B189" s="1"/>
      <c r="C189" s="1"/>
      <c r="D189" s="1"/>
      <c r="E189" s="1"/>
      <c r="F189" s="1"/>
      <c r="G189" s="1"/>
      <c r="H189" s="5"/>
      <c r="I189" s="4"/>
      <c r="J189" s="1"/>
      <c r="K189" s="1"/>
      <c r="L189" s="1"/>
      <c r="M189" s="1"/>
      <c r="N189" s="1"/>
      <c r="O189" s="1"/>
      <c r="P189" s="5"/>
      <c r="Q189" s="4"/>
    </row>
    <row r="190" spans="1:17" x14ac:dyDescent="0.25">
      <c r="A190" s="1"/>
      <c r="B190" s="1"/>
      <c r="C190" s="1"/>
      <c r="D190" s="1"/>
      <c r="E190" s="1"/>
      <c r="F190" s="1"/>
      <c r="G190" s="1"/>
      <c r="H190" s="5"/>
      <c r="I190" s="4"/>
      <c r="J190" s="1"/>
      <c r="K190" s="1"/>
      <c r="L190" s="1"/>
      <c r="M190" s="1"/>
      <c r="N190" s="1"/>
      <c r="O190" s="1"/>
      <c r="P190" s="5"/>
      <c r="Q190" s="4"/>
    </row>
  </sheetData>
  <sheetProtection algorithmName="SHA-512" hashValue="0coUxgeFevQxFuTl899e6qHXXsVGMoX22lwPg9gorQ+utKxEUW6K+uG2+s+n0JAnYxJCCyJ5S+3/7zr2okNbIg==" saltValue="Jg7/BuaXIP074T8upkG26Q==" spinCount="100000" sheet="1" objects="1" scenarios="1"/>
  <sortState xmlns:xlrd2="http://schemas.microsoft.com/office/spreadsheetml/2017/richdata2" ref="T19:W22">
    <sortCondition descending="1" ref="W19:W22"/>
  </sortState>
  <dataConsolidate/>
  <mergeCells count="78">
    <mergeCell ref="A117:Q117"/>
    <mergeCell ref="A136:Q136"/>
    <mergeCell ref="A6:Q6"/>
    <mergeCell ref="A27:Q27"/>
    <mergeCell ref="A46:Q46"/>
    <mergeCell ref="A66:Q66"/>
    <mergeCell ref="C124:J124"/>
    <mergeCell ref="K124:Q124"/>
    <mergeCell ref="C130:J130"/>
    <mergeCell ref="K130:Q130"/>
    <mergeCell ref="C73:J73"/>
    <mergeCell ref="K73:Q73"/>
    <mergeCell ref="A4:W4"/>
    <mergeCell ref="A115:W115"/>
    <mergeCell ref="S5:W5"/>
    <mergeCell ref="K13:Q13"/>
    <mergeCell ref="C7:J7"/>
    <mergeCell ref="K7:Q7"/>
    <mergeCell ref="C13:J13"/>
    <mergeCell ref="C19:J19"/>
    <mergeCell ref="K53:Q53"/>
    <mergeCell ref="C85:J85"/>
    <mergeCell ref="K85:Q85"/>
    <mergeCell ref="C60:J60"/>
    <mergeCell ref="K60:Q60"/>
    <mergeCell ref="C67:J67"/>
    <mergeCell ref="K67:Q67"/>
    <mergeCell ref="S162:W162"/>
    <mergeCell ref="U164:V164"/>
    <mergeCell ref="A1:W1"/>
    <mergeCell ref="A2:W2"/>
    <mergeCell ref="A3:W3"/>
    <mergeCell ref="A114:W114"/>
    <mergeCell ref="K19:Q19"/>
    <mergeCell ref="C28:J28"/>
    <mergeCell ref="K28:Q28"/>
    <mergeCell ref="C34:J34"/>
    <mergeCell ref="K34:Q34"/>
    <mergeCell ref="C40:J40"/>
    <mergeCell ref="K40:Q40"/>
    <mergeCell ref="C47:J47"/>
    <mergeCell ref="K47:Q47"/>
    <mergeCell ref="C53:J53"/>
    <mergeCell ref="C137:J137"/>
    <mergeCell ref="K137:Q137"/>
    <mergeCell ref="C143:J143"/>
    <mergeCell ref="K143:Q143"/>
    <mergeCell ref="C149:J149"/>
    <mergeCell ref="K149:Q149"/>
    <mergeCell ref="C155:J155"/>
    <mergeCell ref="K155:Q155"/>
    <mergeCell ref="S116:W116"/>
    <mergeCell ref="U119:V119"/>
    <mergeCell ref="C79:J79"/>
    <mergeCell ref="K79:Q79"/>
    <mergeCell ref="C118:J118"/>
    <mergeCell ref="K118:Q118"/>
    <mergeCell ref="A92:Q92"/>
    <mergeCell ref="C94:J94"/>
    <mergeCell ref="K94:Q94"/>
    <mergeCell ref="C99:J99"/>
    <mergeCell ref="K99:Q99"/>
    <mergeCell ref="A104:Q104"/>
    <mergeCell ref="C106:J106"/>
    <mergeCell ref="K106:Q106"/>
    <mergeCell ref="C182:J182"/>
    <mergeCell ref="K182:Q182"/>
    <mergeCell ref="C187:J187"/>
    <mergeCell ref="K187:Q187"/>
    <mergeCell ref="C163:J163"/>
    <mergeCell ref="K163:Q163"/>
    <mergeCell ref="C168:J168"/>
    <mergeCell ref="K168:Q168"/>
    <mergeCell ref="A161:Q161"/>
    <mergeCell ref="A173:Q173"/>
    <mergeCell ref="A180:Q180"/>
    <mergeCell ref="C175:J175"/>
    <mergeCell ref="K175:Q17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3" workbookViewId="0">
      <selection activeCell="D33" sqref="D33"/>
    </sheetView>
  </sheetViews>
  <sheetFormatPr defaultRowHeight="15" x14ac:dyDescent="0.25"/>
  <cols>
    <col min="1" max="2" width="20.7109375" style="1" customWidth="1"/>
    <col min="3" max="3" width="10.7109375" style="1" customWidth="1"/>
    <col min="4" max="4" width="35.7109375" style="1" customWidth="1"/>
    <col min="5" max="5" width="5.7109375" style="1" customWidth="1"/>
    <col min="6" max="6" width="35.7109375" style="1" customWidth="1"/>
  </cols>
  <sheetData>
    <row r="1" spans="1:8" ht="44.25" customHeight="1" x14ac:dyDescent="0.5">
      <c r="A1" s="54" t="s">
        <v>15</v>
      </c>
      <c r="B1" s="54"/>
      <c r="C1" s="54"/>
      <c r="D1" s="54"/>
      <c r="E1" s="54"/>
      <c r="F1" s="54"/>
    </row>
    <row r="2" spans="1:8" ht="23.25" x14ac:dyDescent="0.35">
      <c r="A2" s="55" t="s">
        <v>151</v>
      </c>
      <c r="B2" s="55"/>
      <c r="C2" s="55"/>
      <c r="D2" s="55"/>
      <c r="E2" s="55"/>
      <c r="F2" s="55"/>
    </row>
    <row r="3" spans="1:8" ht="21" x14ac:dyDescent="0.35">
      <c r="A3" s="31" t="s">
        <v>1</v>
      </c>
      <c r="B3" s="31"/>
      <c r="C3" s="31" t="s">
        <v>153</v>
      </c>
      <c r="D3" s="31" t="s">
        <v>73</v>
      </c>
      <c r="E3" s="31" t="s">
        <v>152</v>
      </c>
      <c r="F3" s="31" t="s">
        <v>73</v>
      </c>
    </row>
    <row r="4" spans="1:8" ht="26.25" x14ac:dyDescent="0.4">
      <c r="A4" s="32">
        <v>45131</v>
      </c>
      <c r="B4" s="30" t="s">
        <v>75</v>
      </c>
      <c r="C4" s="30" t="s">
        <v>94</v>
      </c>
      <c r="D4" s="30" t="s">
        <v>95</v>
      </c>
      <c r="E4" s="30"/>
      <c r="F4" s="30" t="s">
        <v>146</v>
      </c>
    </row>
    <row r="5" spans="1:8" ht="26.25" x14ac:dyDescent="0.4">
      <c r="A5" s="32">
        <v>45131</v>
      </c>
      <c r="B5" s="32" t="s">
        <v>75</v>
      </c>
      <c r="C5" s="32" t="s">
        <v>109</v>
      </c>
      <c r="D5" s="30" t="s">
        <v>110</v>
      </c>
      <c r="E5" s="30"/>
      <c r="F5" s="33" t="s">
        <v>111</v>
      </c>
    </row>
    <row r="6" spans="1:8" ht="26.25" x14ac:dyDescent="0.4">
      <c r="A6" s="32">
        <v>45132</v>
      </c>
      <c r="B6" s="32" t="s">
        <v>75</v>
      </c>
      <c r="C6" s="30" t="s">
        <v>115</v>
      </c>
      <c r="D6" s="33" t="s">
        <v>116</v>
      </c>
      <c r="E6" s="30"/>
      <c r="F6" s="30" t="s">
        <v>117</v>
      </c>
    </row>
    <row r="7" spans="1:8" ht="26.25" x14ac:dyDescent="0.4">
      <c r="A7" s="32">
        <v>45132</v>
      </c>
      <c r="B7" s="30" t="s">
        <v>75</v>
      </c>
      <c r="C7" s="30" t="s">
        <v>99</v>
      </c>
      <c r="D7" s="30" t="s">
        <v>100</v>
      </c>
      <c r="E7" s="30"/>
      <c r="F7" s="33" t="s">
        <v>101</v>
      </c>
      <c r="H7" s="1"/>
    </row>
    <row r="8" spans="1:8" ht="26.25" x14ac:dyDescent="0.4">
      <c r="A8" s="32">
        <v>45133</v>
      </c>
      <c r="B8" s="32" t="s">
        <v>75</v>
      </c>
      <c r="C8" s="30" t="s">
        <v>121</v>
      </c>
      <c r="D8" s="30" t="s">
        <v>122</v>
      </c>
      <c r="E8" s="30"/>
      <c r="F8" s="33" t="s">
        <v>123</v>
      </c>
    </row>
    <row r="9" spans="1:8" ht="26.25" x14ac:dyDescent="0.4">
      <c r="A9" s="32">
        <v>45134</v>
      </c>
      <c r="B9" s="30" t="s">
        <v>75</v>
      </c>
      <c r="C9" s="30" t="s">
        <v>96</v>
      </c>
      <c r="D9" s="30" t="s">
        <v>97</v>
      </c>
      <c r="E9" s="30"/>
      <c r="F9" s="30" t="s">
        <v>146</v>
      </c>
    </row>
    <row r="10" spans="1:8" ht="26.25" x14ac:dyDescent="0.4">
      <c r="A10" s="35">
        <v>45134</v>
      </c>
      <c r="B10" s="32" t="s">
        <v>75</v>
      </c>
      <c r="C10" s="30" t="s">
        <v>127</v>
      </c>
      <c r="D10" s="30" t="s">
        <v>128</v>
      </c>
      <c r="F10" s="30" t="s">
        <v>129</v>
      </c>
    </row>
    <row r="11" spans="1:8" ht="26.25" x14ac:dyDescent="0.4">
      <c r="A11" s="35">
        <v>45135</v>
      </c>
      <c r="B11" s="30" t="s">
        <v>75</v>
      </c>
      <c r="C11" s="30" t="s">
        <v>102</v>
      </c>
      <c r="D11" s="30" t="s">
        <v>103</v>
      </c>
      <c r="E11" s="30"/>
      <c r="F11" s="30" t="s">
        <v>147</v>
      </c>
    </row>
    <row r="12" spans="1:8" ht="26.25" x14ac:dyDescent="0.4">
      <c r="A12" s="32">
        <v>45135</v>
      </c>
      <c r="B12" s="32" t="s">
        <v>75</v>
      </c>
      <c r="C12" s="30" t="s">
        <v>130</v>
      </c>
      <c r="D12" s="30" t="s">
        <v>131</v>
      </c>
      <c r="E12" s="30"/>
      <c r="F12" s="30" t="s">
        <v>132</v>
      </c>
    </row>
    <row r="13" spans="1:8" ht="26.25" x14ac:dyDescent="0.4">
      <c r="A13" s="32">
        <v>45138</v>
      </c>
      <c r="B13" s="32" t="s">
        <v>75</v>
      </c>
      <c r="C13" s="32" t="s">
        <v>112</v>
      </c>
      <c r="D13" s="30" t="s">
        <v>113</v>
      </c>
      <c r="F13" s="30" t="s">
        <v>110</v>
      </c>
    </row>
    <row r="14" spans="1:8" ht="26.25" x14ac:dyDescent="0.4">
      <c r="A14" s="32">
        <v>45140</v>
      </c>
      <c r="B14" s="32" t="s">
        <v>75</v>
      </c>
      <c r="C14" s="30" t="s">
        <v>124</v>
      </c>
      <c r="D14" s="30" t="s">
        <v>125</v>
      </c>
      <c r="E14" s="30"/>
      <c r="F14" s="30" t="s">
        <v>122</v>
      </c>
    </row>
    <row r="15" spans="1:8" ht="26.25" x14ac:dyDescent="0.4">
      <c r="A15" s="35">
        <v>45142</v>
      </c>
      <c r="B15" s="32" t="s">
        <v>75</v>
      </c>
      <c r="C15" s="30" t="s">
        <v>133</v>
      </c>
      <c r="D15" s="30" t="s">
        <v>129</v>
      </c>
      <c r="E15" s="30"/>
      <c r="F15" s="30" t="s">
        <v>131</v>
      </c>
    </row>
    <row r="16" spans="1:8" ht="26.25" x14ac:dyDescent="0.4">
      <c r="A16" s="35">
        <v>45145</v>
      </c>
      <c r="B16" s="32" t="s">
        <v>75</v>
      </c>
      <c r="C16" s="30" t="s">
        <v>114</v>
      </c>
      <c r="D16" s="33" t="s">
        <v>111</v>
      </c>
      <c r="F16" s="30" t="s">
        <v>113</v>
      </c>
    </row>
    <row r="17" spans="1:6" ht="26.25" x14ac:dyDescent="0.4">
      <c r="A17" s="32">
        <v>45145</v>
      </c>
      <c r="B17" s="32" t="s">
        <v>75</v>
      </c>
      <c r="C17" s="30" t="s">
        <v>120</v>
      </c>
      <c r="D17" s="30" t="s">
        <v>117</v>
      </c>
      <c r="E17" s="30"/>
      <c r="F17" s="30" t="s">
        <v>119</v>
      </c>
    </row>
    <row r="18" spans="1:6" ht="26.25" x14ac:dyDescent="0.4">
      <c r="A18" s="32">
        <v>45146</v>
      </c>
      <c r="B18" s="32" t="s">
        <v>75</v>
      </c>
      <c r="C18" s="30" t="s">
        <v>126</v>
      </c>
      <c r="D18" s="33" t="s">
        <v>123</v>
      </c>
      <c r="E18" s="30"/>
      <c r="F18" s="30" t="s">
        <v>125</v>
      </c>
    </row>
    <row r="19" spans="1:6" ht="26.25" x14ac:dyDescent="0.4">
      <c r="A19" s="35">
        <v>45147</v>
      </c>
      <c r="B19" s="30" t="s">
        <v>75</v>
      </c>
      <c r="C19" s="30" t="s">
        <v>98</v>
      </c>
      <c r="D19" s="30" t="s">
        <v>95</v>
      </c>
      <c r="F19" s="30" t="s">
        <v>97</v>
      </c>
    </row>
    <row r="20" spans="1:6" ht="26.25" x14ac:dyDescent="0.4">
      <c r="A20" s="32">
        <v>45148</v>
      </c>
      <c r="B20" s="30" t="s">
        <v>75</v>
      </c>
      <c r="C20" s="30" t="s">
        <v>104</v>
      </c>
      <c r="D20" s="30" t="s">
        <v>100</v>
      </c>
      <c r="E20" s="30"/>
      <c r="F20" s="30" t="s">
        <v>103</v>
      </c>
    </row>
    <row r="21" spans="1:6" ht="26.25" x14ac:dyDescent="0.4">
      <c r="A21" s="32">
        <v>45149</v>
      </c>
      <c r="B21" s="30" t="s">
        <v>75</v>
      </c>
      <c r="C21" s="30" t="s">
        <v>105</v>
      </c>
      <c r="D21" s="33" t="s">
        <v>101</v>
      </c>
      <c r="E21" s="30"/>
      <c r="F21" s="30" t="s">
        <v>147</v>
      </c>
    </row>
    <row r="22" spans="1:6" ht="26.25" x14ac:dyDescent="0.4">
      <c r="A22" s="32">
        <v>45152</v>
      </c>
      <c r="B22" s="30" t="s">
        <v>154</v>
      </c>
      <c r="C22" s="30" t="s">
        <v>106</v>
      </c>
      <c r="D22" s="30" t="s">
        <v>95</v>
      </c>
      <c r="E22" s="30"/>
      <c r="F22" s="30" t="s">
        <v>147</v>
      </c>
    </row>
    <row r="23" spans="1:6" ht="26.25" x14ac:dyDescent="0.4">
      <c r="A23" s="32">
        <v>45154</v>
      </c>
      <c r="B23" s="30" t="s">
        <v>154</v>
      </c>
      <c r="C23" s="30" t="s">
        <v>107</v>
      </c>
      <c r="D23" s="30" t="s">
        <v>100</v>
      </c>
      <c r="E23" s="30"/>
      <c r="F23" s="30" t="s">
        <v>97</v>
      </c>
    </row>
    <row r="24" spans="1:6" ht="26.25" x14ac:dyDescent="0.4">
      <c r="A24" s="35">
        <v>45155</v>
      </c>
      <c r="B24" s="32" t="s">
        <v>75</v>
      </c>
      <c r="C24" s="30" t="s">
        <v>118</v>
      </c>
      <c r="D24" s="30" t="s">
        <v>119</v>
      </c>
      <c r="E24" s="30"/>
      <c r="F24" s="33" t="s">
        <v>116</v>
      </c>
    </row>
    <row r="25" spans="1:6" ht="26.25" x14ac:dyDescent="0.4">
      <c r="A25" s="32">
        <v>45155</v>
      </c>
      <c r="B25" s="32" t="s">
        <v>75</v>
      </c>
      <c r="C25" s="30" t="s">
        <v>134</v>
      </c>
      <c r="D25" s="30" t="s">
        <v>128</v>
      </c>
      <c r="F25" s="30" t="s">
        <v>132</v>
      </c>
    </row>
    <row r="26" spans="1:6" ht="26.25" x14ac:dyDescent="0.4">
      <c r="A26" s="32">
        <v>45162</v>
      </c>
      <c r="B26" s="32" t="s">
        <v>154</v>
      </c>
      <c r="C26" s="30" t="s">
        <v>139</v>
      </c>
      <c r="D26" s="30" t="s">
        <v>113</v>
      </c>
      <c r="E26" s="30"/>
      <c r="F26" s="30" t="s">
        <v>132</v>
      </c>
    </row>
    <row r="27" spans="1:6" ht="26.25" x14ac:dyDescent="0.4">
      <c r="A27" s="32">
        <v>45163</v>
      </c>
      <c r="B27" s="32" t="s">
        <v>154</v>
      </c>
      <c r="C27" s="30" t="s">
        <v>140</v>
      </c>
      <c r="D27" s="30" t="s">
        <v>117</v>
      </c>
      <c r="E27" s="30"/>
      <c r="F27" s="33" t="s">
        <v>123</v>
      </c>
    </row>
    <row r="28" spans="1:6" ht="26.25" x14ac:dyDescent="0.4">
      <c r="A28" s="32">
        <v>45169</v>
      </c>
      <c r="B28" s="30" t="s">
        <v>155</v>
      </c>
      <c r="C28" s="30" t="s">
        <v>141</v>
      </c>
      <c r="D28" s="30" t="s">
        <v>132</v>
      </c>
      <c r="E28" s="30"/>
      <c r="F28" s="33" t="s">
        <v>123</v>
      </c>
    </row>
    <row r="29" spans="1:6" ht="26.25" x14ac:dyDescent="0.4">
      <c r="A29" s="32">
        <v>45170</v>
      </c>
      <c r="B29" s="30" t="s">
        <v>155</v>
      </c>
      <c r="C29" s="30" t="s">
        <v>108</v>
      </c>
      <c r="D29" s="30" t="s">
        <v>147</v>
      </c>
      <c r="E29" s="30"/>
      <c r="F29" s="30" t="s">
        <v>100</v>
      </c>
    </row>
    <row r="30" spans="1:6" ht="26.25" x14ac:dyDescent="0.4">
      <c r="A30" s="32">
        <v>45177</v>
      </c>
      <c r="B30" s="30" t="s">
        <v>155</v>
      </c>
      <c r="C30" s="30"/>
      <c r="D30" s="30" t="s">
        <v>147</v>
      </c>
      <c r="E30" s="30"/>
      <c r="F30" s="33" t="s">
        <v>123</v>
      </c>
    </row>
    <row r="32" spans="1:6" ht="26.25" x14ac:dyDescent="0.4">
      <c r="A32" s="30"/>
      <c r="B32" s="30"/>
      <c r="C32" s="30"/>
      <c r="D32" s="30"/>
      <c r="E32" s="30"/>
      <c r="F32" s="30"/>
    </row>
    <row r="33" spans="1:6" ht="26.25" x14ac:dyDescent="0.4">
      <c r="A33" s="30"/>
      <c r="B33" s="30"/>
      <c r="C33" s="30"/>
      <c r="D33" s="30"/>
      <c r="E33" s="30"/>
      <c r="F33" s="30"/>
    </row>
    <row r="34" spans="1:6" ht="26.25" x14ac:dyDescent="0.4">
      <c r="A34" s="30"/>
      <c r="B34" s="30"/>
      <c r="C34" s="30"/>
      <c r="D34" s="30"/>
      <c r="E34" s="30"/>
      <c r="F34" s="30"/>
    </row>
    <row r="35" spans="1:6" ht="26.25" x14ac:dyDescent="0.4">
      <c r="A35" s="30"/>
      <c r="B35" s="30"/>
      <c r="C35" s="30"/>
      <c r="D35" s="30"/>
      <c r="E35" s="30"/>
      <c r="F35" s="30"/>
    </row>
    <row r="36" spans="1:6" ht="26.25" x14ac:dyDescent="0.4">
      <c r="A36" s="30"/>
      <c r="B36" s="30"/>
      <c r="C36" s="30"/>
      <c r="D36" s="30"/>
      <c r="E36" s="30"/>
      <c r="F36" s="30"/>
    </row>
    <row r="37" spans="1:6" ht="26.25" x14ac:dyDescent="0.4">
      <c r="A37" s="30"/>
      <c r="B37" s="30"/>
      <c r="C37" s="30"/>
      <c r="D37" s="30"/>
      <c r="E37" s="30"/>
      <c r="F37" s="30"/>
    </row>
    <row r="38" spans="1:6" ht="26.25" x14ac:dyDescent="0.4">
      <c r="A38" s="30"/>
      <c r="B38" s="30"/>
      <c r="C38" s="30"/>
      <c r="D38" s="30"/>
      <c r="E38" s="30"/>
      <c r="F38" s="30"/>
    </row>
    <row r="39" spans="1:6" ht="26.25" x14ac:dyDescent="0.4">
      <c r="A39" s="30"/>
      <c r="B39" s="30"/>
      <c r="C39" s="30"/>
      <c r="D39" s="30"/>
      <c r="E39" s="30"/>
      <c r="F39" s="30"/>
    </row>
    <row r="40" spans="1:6" ht="26.25" x14ac:dyDescent="0.4">
      <c r="A40" s="30"/>
      <c r="B40" s="30"/>
      <c r="C40" s="30"/>
      <c r="D40" s="30"/>
      <c r="E40" s="30"/>
      <c r="F40" s="30"/>
    </row>
    <row r="41" spans="1:6" ht="26.25" x14ac:dyDescent="0.4">
      <c r="A41" s="30"/>
      <c r="B41" s="30"/>
      <c r="C41" s="30"/>
      <c r="D41" s="30"/>
      <c r="E41" s="30"/>
      <c r="F41" s="30"/>
    </row>
    <row r="42" spans="1:6" ht="26.25" x14ac:dyDescent="0.4">
      <c r="A42" s="30"/>
      <c r="B42" s="30"/>
      <c r="C42" s="30"/>
      <c r="D42" s="30"/>
      <c r="E42" s="30"/>
      <c r="F42" s="30"/>
    </row>
    <row r="43" spans="1:6" ht="26.25" x14ac:dyDescent="0.4">
      <c r="A43" s="30"/>
      <c r="B43" s="30"/>
      <c r="C43" s="30"/>
      <c r="D43" s="30"/>
      <c r="E43" s="30"/>
      <c r="F43" s="30"/>
    </row>
    <row r="44" spans="1:6" ht="26.25" x14ac:dyDescent="0.4">
      <c r="A44" s="30"/>
      <c r="B44" s="30"/>
      <c r="C44" s="30"/>
      <c r="D44" s="30"/>
      <c r="E44" s="30"/>
      <c r="F44" s="30"/>
    </row>
    <row r="45" spans="1:6" ht="26.25" x14ac:dyDescent="0.4">
      <c r="A45" s="30"/>
      <c r="B45" s="30"/>
      <c r="C45" s="30"/>
      <c r="D45" s="30"/>
      <c r="E45" s="30"/>
      <c r="F45" s="30"/>
    </row>
    <row r="46" spans="1:6" ht="26.25" x14ac:dyDescent="0.4">
      <c r="A46" s="30"/>
      <c r="B46" s="30"/>
      <c r="C46" s="30"/>
      <c r="D46" s="30"/>
      <c r="E46" s="30"/>
      <c r="F46" s="30"/>
    </row>
  </sheetData>
  <sheetProtection algorithmName="SHA-512" hashValue="efHyB7QtXxjf/lFcSnSZnC32yWeYm6i8A+5sPkmdeIhnGIGPlhUZwOeCMnAG5GId+AIseFQAuY3Tza2aODzBRw==" saltValue="BC3ww+5M0dVgtJmhtiOWwA==" spinCount="100000" sheet="1" objects="1" scenarios="1"/>
  <sortState xmlns:xlrd2="http://schemas.microsoft.com/office/spreadsheetml/2017/richdata2" ref="A4:F30">
    <sortCondition ref="A4:A30"/>
  </sortState>
  <mergeCells count="2">
    <mergeCell ref="A1:F1"/>
    <mergeCell ref="A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7"/>
  <sheetViews>
    <sheetView workbookViewId="0">
      <selection sqref="A1:E1"/>
    </sheetView>
  </sheetViews>
  <sheetFormatPr defaultRowHeight="15" x14ac:dyDescent="0.25"/>
  <cols>
    <col min="2" max="2" width="43" customWidth="1"/>
    <col min="3" max="3" width="11.85546875" customWidth="1"/>
    <col min="5" max="5" width="11.42578125" customWidth="1"/>
  </cols>
  <sheetData>
    <row r="1" spans="1:5" ht="31.5" x14ac:dyDescent="0.5">
      <c r="A1" s="56" t="s">
        <v>0</v>
      </c>
      <c r="B1" s="56"/>
      <c r="C1" s="56"/>
      <c r="D1" s="56"/>
      <c r="E1" s="56"/>
    </row>
    <row r="2" spans="1:5" ht="26.25" x14ac:dyDescent="0.4">
      <c r="A2" s="57" t="s">
        <v>8</v>
      </c>
      <c r="B2" s="57"/>
      <c r="C2" s="57"/>
      <c r="D2" s="57"/>
      <c r="E2" s="57"/>
    </row>
    <row r="4" spans="1:5" x14ac:dyDescent="0.25">
      <c r="A4" s="3" t="s">
        <v>2</v>
      </c>
      <c r="B4" s="3" t="s">
        <v>9</v>
      </c>
      <c r="C4" s="3" t="s">
        <v>12</v>
      </c>
      <c r="D4" s="3" t="s">
        <v>10</v>
      </c>
      <c r="E4" s="3" t="s">
        <v>11</v>
      </c>
    </row>
    <row r="5" spans="1:5" x14ac:dyDescent="0.25">
      <c r="A5" s="1" t="s">
        <v>53</v>
      </c>
      <c r="B5" s="1" t="s">
        <v>35</v>
      </c>
      <c r="C5" s="1"/>
      <c r="D5" s="1">
        <v>54</v>
      </c>
      <c r="E5" s="4">
        <f t="shared" ref="E5:E15" si="0">D5/20</f>
        <v>2.7</v>
      </c>
    </row>
    <row r="6" spans="1:5" x14ac:dyDescent="0.25">
      <c r="A6" s="1" t="s">
        <v>19</v>
      </c>
      <c r="B6" s="1" t="s">
        <v>42</v>
      </c>
      <c r="C6" s="1" t="s">
        <v>17</v>
      </c>
      <c r="D6" s="1">
        <v>160</v>
      </c>
      <c r="E6" s="4">
        <f t="shared" si="0"/>
        <v>8</v>
      </c>
    </row>
    <row r="7" spans="1:5" x14ac:dyDescent="0.25">
      <c r="A7" s="1" t="s">
        <v>156</v>
      </c>
      <c r="B7" s="1" t="s">
        <v>157</v>
      </c>
      <c r="C7" s="1"/>
      <c r="D7" s="1">
        <v>38</v>
      </c>
      <c r="E7" s="4">
        <f t="shared" si="0"/>
        <v>1.9</v>
      </c>
    </row>
    <row r="8" spans="1:5" x14ac:dyDescent="0.25">
      <c r="A8" s="1" t="s">
        <v>227</v>
      </c>
      <c r="B8" s="1" t="s">
        <v>226</v>
      </c>
      <c r="C8" s="1"/>
      <c r="D8" s="1">
        <v>80</v>
      </c>
      <c r="E8" s="4">
        <f t="shared" si="0"/>
        <v>4</v>
      </c>
    </row>
    <row r="9" spans="1:5" x14ac:dyDescent="0.25">
      <c r="A9" s="1" t="s">
        <v>49</v>
      </c>
      <c r="B9" s="1" t="s">
        <v>50</v>
      </c>
      <c r="C9" s="1"/>
      <c r="D9" s="1">
        <v>32</v>
      </c>
      <c r="E9" s="4">
        <f t="shared" si="0"/>
        <v>1.6</v>
      </c>
    </row>
    <row r="10" spans="1:5" x14ac:dyDescent="0.25">
      <c r="A10" s="1" t="s">
        <v>149</v>
      </c>
      <c r="B10" s="1" t="s">
        <v>148</v>
      </c>
      <c r="C10" s="1" t="s">
        <v>17</v>
      </c>
      <c r="D10" s="1">
        <v>260</v>
      </c>
      <c r="E10" s="4">
        <f t="shared" si="0"/>
        <v>13</v>
      </c>
    </row>
    <row r="11" spans="1:5" x14ac:dyDescent="0.25">
      <c r="A11" s="1"/>
      <c r="B11" s="1" t="s">
        <v>214</v>
      </c>
      <c r="C11" s="1"/>
      <c r="D11" s="1">
        <v>23</v>
      </c>
      <c r="E11" s="4">
        <f t="shared" si="0"/>
        <v>1.1499999999999999</v>
      </c>
    </row>
    <row r="12" spans="1:5" x14ac:dyDescent="0.25">
      <c r="A12" s="1" t="s">
        <v>46</v>
      </c>
      <c r="B12" s="1" t="s">
        <v>47</v>
      </c>
      <c r="C12" s="1"/>
      <c r="D12" s="1">
        <v>54</v>
      </c>
      <c r="E12" s="4">
        <f t="shared" si="0"/>
        <v>2.7</v>
      </c>
    </row>
    <row r="13" spans="1:5" x14ac:dyDescent="0.25">
      <c r="A13" s="1" t="s">
        <v>51</v>
      </c>
      <c r="B13" s="1" t="s">
        <v>52</v>
      </c>
      <c r="C13" s="1"/>
      <c r="D13" s="1">
        <v>23</v>
      </c>
      <c r="E13" s="4">
        <f t="shared" si="0"/>
        <v>1.1499999999999999</v>
      </c>
    </row>
    <row r="14" spans="1:5" x14ac:dyDescent="0.25">
      <c r="A14" s="1" t="s">
        <v>43</v>
      </c>
      <c r="B14" s="1" t="s">
        <v>44</v>
      </c>
      <c r="C14" s="1"/>
      <c r="D14" s="1">
        <v>35</v>
      </c>
      <c r="E14" s="4">
        <f t="shared" si="0"/>
        <v>1.75</v>
      </c>
    </row>
    <row r="15" spans="1:5" x14ac:dyDescent="0.25">
      <c r="A15" s="1" t="s">
        <v>45</v>
      </c>
      <c r="B15" s="1" t="s">
        <v>63</v>
      </c>
      <c r="C15" s="1"/>
      <c r="D15" s="1">
        <v>26</v>
      </c>
      <c r="E15" s="4">
        <f t="shared" si="0"/>
        <v>1.3</v>
      </c>
    </row>
    <row r="16" spans="1:5" x14ac:dyDescent="0.25">
      <c r="A16" s="1"/>
      <c r="B16" s="1"/>
      <c r="C16" s="1"/>
      <c r="D16" s="1"/>
      <c r="E16" s="4"/>
    </row>
    <row r="17" spans="1:5" x14ac:dyDescent="0.25">
      <c r="A17" s="1" t="s">
        <v>160</v>
      </c>
      <c r="B17" s="1" t="s">
        <v>48</v>
      </c>
      <c r="C17" s="1"/>
      <c r="D17" s="1">
        <v>48</v>
      </c>
      <c r="E17" s="4">
        <f t="shared" ref="E17:E19" si="1">D17/20</f>
        <v>2.4</v>
      </c>
    </row>
    <row r="18" spans="1:5" x14ac:dyDescent="0.25">
      <c r="A18" s="1" t="s">
        <v>64</v>
      </c>
      <c r="B18" s="1" t="s">
        <v>65</v>
      </c>
      <c r="C18" s="1"/>
      <c r="D18" s="1">
        <v>26</v>
      </c>
      <c r="E18" s="4">
        <f t="shared" si="1"/>
        <v>1.3</v>
      </c>
    </row>
    <row r="19" spans="1:5" x14ac:dyDescent="0.25">
      <c r="A19" s="1" t="s">
        <v>66</v>
      </c>
      <c r="B19" s="1" t="s">
        <v>67</v>
      </c>
      <c r="C19" s="1"/>
      <c r="D19" s="1">
        <v>29</v>
      </c>
      <c r="E19" s="4">
        <f t="shared" si="1"/>
        <v>1.45</v>
      </c>
    </row>
    <row r="20" spans="1:5" x14ac:dyDescent="0.25">
      <c r="A20" s="1"/>
      <c r="B20" s="1"/>
      <c r="C20" s="1"/>
      <c r="D20" s="1"/>
      <c r="E20" s="4"/>
    </row>
    <row r="21" spans="1:5" x14ac:dyDescent="0.25">
      <c r="A21" s="1" t="s">
        <v>182</v>
      </c>
      <c r="B21" s="1" t="s">
        <v>177</v>
      </c>
      <c r="C21" s="1"/>
      <c r="D21" s="1">
        <v>23</v>
      </c>
      <c r="E21" s="4">
        <f t="shared" ref="E21:E26" si="2">D21/20</f>
        <v>1.1499999999999999</v>
      </c>
    </row>
    <row r="22" spans="1:5" x14ac:dyDescent="0.25">
      <c r="A22" s="1" t="s">
        <v>180</v>
      </c>
      <c r="B22" s="1" t="s">
        <v>181</v>
      </c>
      <c r="C22" s="1"/>
      <c r="D22" s="1">
        <v>54</v>
      </c>
      <c r="E22" s="4">
        <f t="shared" si="2"/>
        <v>2.7</v>
      </c>
    </row>
    <row r="23" spans="1:5" x14ac:dyDescent="0.25">
      <c r="A23" s="1" t="s">
        <v>178</v>
      </c>
      <c r="B23" s="1" t="s">
        <v>179</v>
      </c>
      <c r="C23" s="1"/>
      <c r="D23" s="1">
        <v>44</v>
      </c>
      <c r="E23" s="4">
        <f t="shared" si="2"/>
        <v>2.2000000000000002</v>
      </c>
    </row>
    <row r="24" spans="1:5" x14ac:dyDescent="0.25">
      <c r="A24" s="1" t="s">
        <v>189</v>
      </c>
      <c r="B24" s="1" t="s">
        <v>190</v>
      </c>
      <c r="C24" s="1"/>
      <c r="D24" s="1">
        <v>23</v>
      </c>
      <c r="E24" s="4">
        <f t="shared" si="2"/>
        <v>1.1499999999999999</v>
      </c>
    </row>
    <row r="25" spans="1:5" x14ac:dyDescent="0.25">
      <c r="A25" s="1" t="s">
        <v>191</v>
      </c>
      <c r="B25" s="1" t="s">
        <v>192</v>
      </c>
      <c r="C25" s="1"/>
      <c r="D25" s="1">
        <v>41</v>
      </c>
      <c r="E25" s="4">
        <f t="shared" si="2"/>
        <v>2.0499999999999998</v>
      </c>
    </row>
    <row r="26" spans="1:5" x14ac:dyDescent="0.25">
      <c r="A26" s="1" t="s">
        <v>193</v>
      </c>
      <c r="B26" s="1" t="s">
        <v>194</v>
      </c>
      <c r="C26" s="1"/>
      <c r="D26" s="1">
        <v>54</v>
      </c>
      <c r="E26" s="4">
        <f t="shared" si="2"/>
        <v>2.7</v>
      </c>
    </row>
    <row r="27" spans="1:5" x14ac:dyDescent="0.25">
      <c r="A27" s="1"/>
      <c r="B27" s="1"/>
      <c r="C27" s="1"/>
      <c r="D27" s="1"/>
      <c r="E27" s="4"/>
    </row>
    <row r="28" spans="1:5" x14ac:dyDescent="0.25">
      <c r="A28" s="1" t="s">
        <v>223</v>
      </c>
      <c r="B28" s="1" t="s">
        <v>224</v>
      </c>
      <c r="C28" s="1"/>
      <c r="D28" s="1">
        <v>54</v>
      </c>
      <c r="E28" s="4">
        <f t="shared" ref="E28:E40" si="3">D28/20</f>
        <v>2.7</v>
      </c>
    </row>
    <row r="29" spans="1:5" x14ac:dyDescent="0.25">
      <c r="A29" s="1" t="s">
        <v>28</v>
      </c>
      <c r="B29" s="1" t="s">
        <v>29</v>
      </c>
      <c r="C29" s="1"/>
      <c r="D29" s="1">
        <v>54</v>
      </c>
      <c r="E29" s="4">
        <f t="shared" si="3"/>
        <v>2.7</v>
      </c>
    </row>
    <row r="30" spans="1:5" x14ac:dyDescent="0.25">
      <c r="A30" s="1" t="s">
        <v>30</v>
      </c>
      <c r="B30" s="1" t="s">
        <v>31</v>
      </c>
      <c r="C30" s="1"/>
      <c r="D30" s="1">
        <v>23</v>
      </c>
      <c r="E30" s="4">
        <f t="shared" si="3"/>
        <v>1.1499999999999999</v>
      </c>
    </row>
    <row r="31" spans="1:5" x14ac:dyDescent="0.25">
      <c r="A31" s="1" t="s">
        <v>16</v>
      </c>
      <c r="B31" s="1" t="s">
        <v>23</v>
      </c>
      <c r="C31" s="1" t="s">
        <v>17</v>
      </c>
      <c r="D31" s="1">
        <v>100</v>
      </c>
      <c r="E31" s="4">
        <f t="shared" si="3"/>
        <v>5</v>
      </c>
    </row>
    <row r="32" spans="1:5" x14ac:dyDescent="0.25">
      <c r="A32" s="1" t="s">
        <v>159</v>
      </c>
      <c r="B32" s="1" t="s">
        <v>158</v>
      </c>
      <c r="C32" s="1"/>
      <c r="D32" s="1">
        <v>23</v>
      </c>
      <c r="E32" s="4">
        <f t="shared" si="3"/>
        <v>1.1499999999999999</v>
      </c>
    </row>
    <row r="33" spans="1:5" x14ac:dyDescent="0.25">
      <c r="A33" s="1" t="s">
        <v>27</v>
      </c>
      <c r="B33" s="1" t="s">
        <v>150</v>
      </c>
      <c r="C33" s="1"/>
      <c r="D33" s="1">
        <v>41</v>
      </c>
      <c r="E33" s="4">
        <f t="shared" si="3"/>
        <v>2.0499999999999998</v>
      </c>
    </row>
    <row r="34" spans="1:5" x14ac:dyDescent="0.25">
      <c r="A34" s="1" t="s">
        <v>36</v>
      </c>
      <c r="B34" s="1" t="s">
        <v>37</v>
      </c>
      <c r="C34" s="1"/>
      <c r="D34" s="1">
        <v>29</v>
      </c>
      <c r="E34" s="4">
        <f t="shared" si="3"/>
        <v>1.45</v>
      </c>
    </row>
    <row r="35" spans="1:5" x14ac:dyDescent="0.25">
      <c r="A35" s="1" t="s">
        <v>22</v>
      </c>
      <c r="B35" s="1" t="s">
        <v>24</v>
      </c>
      <c r="C35" s="1"/>
      <c r="D35" s="1">
        <v>80</v>
      </c>
      <c r="E35" s="4">
        <f t="shared" si="3"/>
        <v>4</v>
      </c>
    </row>
    <row r="36" spans="1:5" x14ac:dyDescent="0.25">
      <c r="A36" s="1" t="s">
        <v>40</v>
      </c>
      <c r="B36" s="1" t="s">
        <v>41</v>
      </c>
      <c r="C36" s="1"/>
      <c r="D36" s="1">
        <v>23</v>
      </c>
      <c r="E36" s="4">
        <f t="shared" si="3"/>
        <v>1.1499999999999999</v>
      </c>
    </row>
    <row r="37" spans="1:5" x14ac:dyDescent="0.25">
      <c r="A37" s="1" t="s">
        <v>38</v>
      </c>
      <c r="B37" s="1" t="s">
        <v>39</v>
      </c>
      <c r="C37" s="1"/>
      <c r="D37" s="1">
        <v>26</v>
      </c>
      <c r="E37" s="4">
        <f t="shared" si="3"/>
        <v>1.3</v>
      </c>
    </row>
    <row r="38" spans="1:5" x14ac:dyDescent="0.25">
      <c r="A38" s="1" t="s">
        <v>21</v>
      </c>
      <c r="B38" s="1" t="s">
        <v>34</v>
      </c>
      <c r="C38" s="1"/>
      <c r="D38" s="1">
        <v>29</v>
      </c>
      <c r="E38" s="4">
        <f t="shared" si="3"/>
        <v>1.45</v>
      </c>
    </row>
    <row r="39" spans="1:5" x14ac:dyDescent="0.25">
      <c r="A39" s="1" t="s">
        <v>32</v>
      </c>
      <c r="B39" s="1" t="s">
        <v>33</v>
      </c>
      <c r="C39" s="1"/>
      <c r="D39" s="1">
        <v>38</v>
      </c>
      <c r="E39" s="4">
        <f t="shared" si="3"/>
        <v>1.9</v>
      </c>
    </row>
    <row r="40" spans="1:5" x14ac:dyDescent="0.25">
      <c r="A40" s="1" t="s">
        <v>25</v>
      </c>
      <c r="B40" s="1" t="s">
        <v>26</v>
      </c>
      <c r="C40" s="1"/>
      <c r="D40" s="1">
        <v>66</v>
      </c>
      <c r="E40" s="4">
        <f t="shared" si="3"/>
        <v>3.3</v>
      </c>
    </row>
    <row r="41" spans="1:5" x14ac:dyDescent="0.25">
      <c r="A41" s="1"/>
      <c r="B41" s="1"/>
      <c r="C41" s="1"/>
      <c r="D41" s="1"/>
      <c r="E41" s="4"/>
    </row>
    <row r="42" spans="1:5" x14ac:dyDescent="0.25">
      <c r="A42" s="1" t="s">
        <v>217</v>
      </c>
      <c r="B42" s="1" t="s">
        <v>218</v>
      </c>
      <c r="C42" s="1"/>
      <c r="D42" s="1">
        <v>26</v>
      </c>
      <c r="E42" s="4">
        <f t="shared" ref="E42:E50" si="4">D42/20</f>
        <v>1.3</v>
      </c>
    </row>
    <row r="43" spans="1:5" x14ac:dyDescent="0.25">
      <c r="A43" s="1" t="s">
        <v>219</v>
      </c>
      <c r="B43" s="1" t="s">
        <v>220</v>
      </c>
      <c r="C43" s="1"/>
      <c r="D43" s="1">
        <v>44</v>
      </c>
      <c r="E43" s="4">
        <f t="shared" si="4"/>
        <v>2.2000000000000002</v>
      </c>
    </row>
    <row r="44" spans="1:5" x14ac:dyDescent="0.25">
      <c r="A44" s="1" t="s">
        <v>221</v>
      </c>
      <c r="B44" s="1" t="s">
        <v>222</v>
      </c>
      <c r="C44" s="1"/>
      <c r="D44" s="1">
        <v>48</v>
      </c>
      <c r="E44" s="4">
        <f t="shared" si="4"/>
        <v>2.4</v>
      </c>
    </row>
    <row r="45" spans="1:5" x14ac:dyDescent="0.25">
      <c r="A45" s="1" t="s">
        <v>199</v>
      </c>
      <c r="B45" s="1" t="s">
        <v>200</v>
      </c>
      <c r="C45" s="1"/>
      <c r="D45" s="1">
        <v>80</v>
      </c>
      <c r="E45" s="4">
        <f t="shared" si="4"/>
        <v>4</v>
      </c>
    </row>
    <row r="46" spans="1:5" x14ac:dyDescent="0.25">
      <c r="A46" s="1" t="s">
        <v>60</v>
      </c>
      <c r="B46" s="1" t="s">
        <v>61</v>
      </c>
      <c r="C46" s="1"/>
      <c r="D46" s="1">
        <v>48</v>
      </c>
      <c r="E46" s="4">
        <f t="shared" si="4"/>
        <v>2.4</v>
      </c>
    </row>
    <row r="47" spans="1:5" x14ac:dyDescent="0.25">
      <c r="A47" s="1" t="s">
        <v>169</v>
      </c>
      <c r="B47" s="1" t="s">
        <v>170</v>
      </c>
      <c r="C47" s="1"/>
      <c r="D47" s="1">
        <v>54</v>
      </c>
      <c r="E47" s="4">
        <f t="shared" si="4"/>
        <v>2.7</v>
      </c>
    </row>
    <row r="48" spans="1:5" x14ac:dyDescent="0.25">
      <c r="A48" s="1" t="s">
        <v>197</v>
      </c>
      <c r="B48" s="1" t="s">
        <v>198</v>
      </c>
      <c r="C48" s="1"/>
      <c r="D48" s="1">
        <v>44</v>
      </c>
      <c r="E48" s="4">
        <f t="shared" si="4"/>
        <v>2.2000000000000002</v>
      </c>
    </row>
    <row r="49" spans="1:5" x14ac:dyDescent="0.25">
      <c r="A49" s="1" t="s">
        <v>195</v>
      </c>
      <c r="B49" s="1" t="s">
        <v>196</v>
      </c>
      <c r="C49" s="1"/>
      <c r="D49" s="1">
        <v>23</v>
      </c>
      <c r="E49" s="4">
        <f t="shared" si="4"/>
        <v>1.1499999999999999</v>
      </c>
    </row>
    <row r="50" spans="1:5" x14ac:dyDescent="0.25">
      <c r="A50" s="1" t="s">
        <v>168</v>
      </c>
      <c r="B50" s="1" t="s">
        <v>213</v>
      </c>
      <c r="C50" s="1"/>
      <c r="D50" s="1">
        <v>29</v>
      </c>
      <c r="E50" s="4">
        <f t="shared" si="4"/>
        <v>1.45</v>
      </c>
    </row>
    <row r="51" spans="1:5" x14ac:dyDescent="0.25">
      <c r="A51" s="1"/>
      <c r="B51" s="1"/>
      <c r="C51" s="1"/>
      <c r="D51" s="1"/>
      <c r="E51" s="4"/>
    </row>
    <row r="52" spans="1:5" x14ac:dyDescent="0.25">
      <c r="A52" s="1" t="s">
        <v>185</v>
      </c>
      <c r="B52" s="1" t="s">
        <v>186</v>
      </c>
      <c r="C52" s="1"/>
      <c r="D52" s="1">
        <v>38</v>
      </c>
      <c r="E52" s="4">
        <f t="shared" ref="E52:E63" si="5">D52/20</f>
        <v>1.9</v>
      </c>
    </row>
    <row r="53" spans="1:5" x14ac:dyDescent="0.25">
      <c r="A53" s="1" t="s">
        <v>183</v>
      </c>
      <c r="B53" s="1" t="s">
        <v>184</v>
      </c>
      <c r="C53" s="1"/>
      <c r="D53" s="1">
        <v>23</v>
      </c>
      <c r="E53" s="4">
        <f t="shared" si="5"/>
        <v>1.1499999999999999</v>
      </c>
    </row>
    <row r="54" spans="1:5" x14ac:dyDescent="0.25">
      <c r="A54" s="1" t="s">
        <v>187</v>
      </c>
      <c r="B54" s="1" t="s">
        <v>188</v>
      </c>
      <c r="C54" s="1"/>
      <c r="D54" s="1">
        <v>54</v>
      </c>
      <c r="E54" s="4">
        <f t="shared" si="5"/>
        <v>2.7</v>
      </c>
    </row>
    <row r="55" spans="1:5" x14ac:dyDescent="0.25">
      <c r="A55" s="1" t="s">
        <v>167</v>
      </c>
      <c r="B55" s="1" t="s">
        <v>163</v>
      </c>
      <c r="C55" s="1"/>
      <c r="D55" s="1">
        <v>29</v>
      </c>
      <c r="E55" s="4">
        <f t="shared" si="5"/>
        <v>1.45</v>
      </c>
    </row>
    <row r="56" spans="1:5" x14ac:dyDescent="0.25">
      <c r="A56" s="1" t="s">
        <v>166</v>
      </c>
      <c r="B56" s="1" t="s">
        <v>68</v>
      </c>
      <c r="C56" s="1"/>
      <c r="D56" s="1">
        <v>23</v>
      </c>
      <c r="E56" s="4">
        <f t="shared" si="5"/>
        <v>1.1499999999999999</v>
      </c>
    </row>
    <row r="57" spans="1:5" x14ac:dyDescent="0.25">
      <c r="A57" s="1" t="s">
        <v>58</v>
      </c>
      <c r="B57" s="1" t="s">
        <v>59</v>
      </c>
      <c r="C57" s="1"/>
      <c r="D57" s="1">
        <v>41</v>
      </c>
      <c r="E57" s="4">
        <f t="shared" si="5"/>
        <v>2.0499999999999998</v>
      </c>
    </row>
    <row r="58" spans="1:5" x14ac:dyDescent="0.25">
      <c r="A58" s="1" t="s">
        <v>56</v>
      </c>
      <c r="B58" s="1" t="s">
        <v>57</v>
      </c>
      <c r="C58" s="1"/>
      <c r="D58" s="1">
        <v>60</v>
      </c>
      <c r="E58" s="4">
        <f t="shared" si="5"/>
        <v>3</v>
      </c>
    </row>
    <row r="59" spans="1:5" x14ac:dyDescent="0.25">
      <c r="A59" s="1" t="s">
        <v>20</v>
      </c>
      <c r="B59" s="1" t="s">
        <v>71</v>
      </c>
      <c r="C59" s="1"/>
      <c r="D59" s="1">
        <v>80</v>
      </c>
      <c r="E59" s="4">
        <f t="shared" si="5"/>
        <v>4</v>
      </c>
    </row>
    <row r="60" spans="1:5" x14ac:dyDescent="0.25">
      <c r="A60" s="1" t="s">
        <v>176</v>
      </c>
      <c r="B60" s="1" t="s">
        <v>170</v>
      </c>
      <c r="C60" s="1"/>
      <c r="D60" s="1">
        <v>54</v>
      </c>
      <c r="E60" s="4">
        <f t="shared" si="5"/>
        <v>2.7</v>
      </c>
    </row>
    <row r="61" spans="1:5" x14ac:dyDescent="0.25">
      <c r="A61" s="1" t="s">
        <v>54</v>
      </c>
      <c r="B61" s="1" t="s">
        <v>55</v>
      </c>
      <c r="C61" s="1"/>
      <c r="D61" s="1">
        <v>35</v>
      </c>
      <c r="E61" s="4">
        <f t="shared" si="5"/>
        <v>1.75</v>
      </c>
    </row>
    <row r="62" spans="1:5" x14ac:dyDescent="0.25">
      <c r="A62" s="1" t="s">
        <v>165</v>
      </c>
      <c r="B62" s="1" t="s">
        <v>164</v>
      </c>
      <c r="C62" s="1"/>
      <c r="D62" s="1">
        <v>48</v>
      </c>
      <c r="E62" s="4">
        <f t="shared" si="5"/>
        <v>2.4</v>
      </c>
    </row>
    <row r="63" spans="1:5" x14ac:dyDescent="0.25">
      <c r="A63" s="1" t="s">
        <v>173</v>
      </c>
      <c r="B63" s="1" t="s">
        <v>174</v>
      </c>
      <c r="C63" s="1"/>
      <c r="D63" s="1">
        <v>26</v>
      </c>
      <c r="E63" s="4">
        <f t="shared" si="5"/>
        <v>1.3</v>
      </c>
    </row>
    <row r="64" spans="1:5" x14ac:dyDescent="0.25">
      <c r="A64" s="1"/>
      <c r="B64" s="1"/>
      <c r="C64" s="1"/>
      <c r="D64" s="1"/>
      <c r="E64" s="4"/>
    </row>
    <row r="65" spans="1:5" x14ac:dyDescent="0.25">
      <c r="A65" s="1" t="s">
        <v>69</v>
      </c>
      <c r="B65" s="1" t="s">
        <v>70</v>
      </c>
      <c r="C65" s="1"/>
      <c r="D65" s="1">
        <v>35</v>
      </c>
      <c r="E65" s="1">
        <f t="shared" ref="E65:E74" si="6">D65/20</f>
        <v>1.75</v>
      </c>
    </row>
    <row r="66" spans="1:5" x14ac:dyDescent="0.25">
      <c r="A66" s="1" t="s">
        <v>201</v>
      </c>
      <c r="B66" s="1" t="s">
        <v>204</v>
      </c>
      <c r="C66" s="1"/>
      <c r="D66" s="1">
        <v>23</v>
      </c>
      <c r="E66" s="1">
        <f t="shared" si="6"/>
        <v>1.1499999999999999</v>
      </c>
    </row>
    <row r="67" spans="1:5" x14ac:dyDescent="0.25">
      <c r="A67" s="1" t="s">
        <v>215</v>
      </c>
      <c r="B67" s="1" t="s">
        <v>216</v>
      </c>
      <c r="C67" s="1"/>
      <c r="D67" s="1">
        <v>35</v>
      </c>
      <c r="E67" s="1">
        <f t="shared" si="6"/>
        <v>1.75</v>
      </c>
    </row>
    <row r="68" spans="1:5" x14ac:dyDescent="0.25">
      <c r="A68" s="1" t="s">
        <v>18</v>
      </c>
      <c r="B68" s="1" t="s">
        <v>72</v>
      </c>
      <c r="C68" s="1"/>
      <c r="D68" s="1">
        <v>80</v>
      </c>
      <c r="E68" s="4">
        <f t="shared" si="6"/>
        <v>4</v>
      </c>
    </row>
    <row r="69" spans="1:5" x14ac:dyDescent="0.25">
      <c r="A69" s="1" t="s">
        <v>209</v>
      </c>
      <c r="B69" s="1" t="s">
        <v>210</v>
      </c>
      <c r="C69" s="1"/>
      <c r="D69" s="1">
        <v>35</v>
      </c>
      <c r="E69" s="1">
        <f t="shared" si="6"/>
        <v>1.75</v>
      </c>
    </row>
    <row r="70" spans="1:5" x14ac:dyDescent="0.25">
      <c r="A70" s="1" t="s">
        <v>202</v>
      </c>
      <c r="B70" s="1" t="s">
        <v>206</v>
      </c>
      <c r="C70" s="1"/>
      <c r="D70" s="1">
        <v>29</v>
      </c>
      <c r="E70" s="1">
        <f t="shared" si="6"/>
        <v>1.45</v>
      </c>
    </row>
    <row r="71" spans="1:5" x14ac:dyDescent="0.25">
      <c r="A71" s="1" t="s">
        <v>203</v>
      </c>
      <c r="B71" s="1" t="s">
        <v>205</v>
      </c>
      <c r="C71" s="1"/>
      <c r="D71" s="1">
        <v>60</v>
      </c>
      <c r="E71" s="1">
        <f t="shared" si="6"/>
        <v>3</v>
      </c>
    </row>
    <row r="72" spans="1:5" x14ac:dyDescent="0.25">
      <c r="A72" s="1" t="s">
        <v>171</v>
      </c>
      <c r="B72" s="1" t="s">
        <v>172</v>
      </c>
      <c r="C72" s="1"/>
      <c r="D72" s="1">
        <v>41</v>
      </c>
      <c r="E72" s="1">
        <f t="shared" si="6"/>
        <v>2.0499999999999998</v>
      </c>
    </row>
    <row r="73" spans="1:5" x14ac:dyDescent="0.25">
      <c r="A73" s="1" t="s">
        <v>207</v>
      </c>
      <c r="B73" s="1" t="s">
        <v>208</v>
      </c>
      <c r="C73" s="1"/>
      <c r="D73" s="1">
        <v>23</v>
      </c>
      <c r="E73" s="1">
        <f t="shared" si="6"/>
        <v>1.1499999999999999</v>
      </c>
    </row>
    <row r="74" spans="1:5" x14ac:dyDescent="0.25">
      <c r="A74" s="1" t="s">
        <v>211</v>
      </c>
      <c r="B74" s="1" t="s">
        <v>212</v>
      </c>
      <c r="C74" s="1"/>
      <c r="D74" s="1">
        <v>60</v>
      </c>
      <c r="E74" s="1">
        <f t="shared" si="6"/>
        <v>3</v>
      </c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</sheetData>
  <sortState xmlns:xlrd2="http://schemas.microsoft.com/office/spreadsheetml/2017/richdata2" ref="A27:E39">
    <sortCondition ref="B27:B39"/>
  </sortState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Wedstrijden</vt:lpstr>
      <vt:lpstr>Programma</vt:lpstr>
      <vt:lpstr>Spelers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Haenen Peter</cp:lastModifiedBy>
  <cp:lastPrinted>2023-08-20T07:45:24Z</cp:lastPrinted>
  <dcterms:created xsi:type="dcterms:W3CDTF">2023-07-13T20:00:33Z</dcterms:created>
  <dcterms:modified xsi:type="dcterms:W3CDTF">2023-09-03T16:13:44Z</dcterms:modified>
</cp:coreProperties>
</file>